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weigelberatung.sharepoint.com/sites/Kooperationen/Freigegebene Dokumente/Businessplanwettbewerb-Berlin-Brandenburg/Seminare/Finanzplanung/"/>
    </mc:Choice>
  </mc:AlternateContent>
  <xr:revisionPtr revIDLastSave="138" documentId="8_{E52ADEA8-0040-4938-884B-C51749AD60EF}" xr6:coauthVersionLast="47" xr6:coauthVersionMax="47" xr10:uidLastSave="{F08DA031-6AEB-4755-9D9B-569DCAD46DF3}"/>
  <bookViews>
    <workbookView xWindow="-108" yWindow="-108" windowWidth="23256" windowHeight="12456" tabRatio="812" firstSheet="1" activeTab="5" xr2:uid="{00000000-000D-0000-FFFF-FFFF00000000}"/>
  </bookViews>
  <sheets>
    <sheet name="Investitionen" sheetId="7" r:id="rId1"/>
    <sheet name="Personal" sheetId="9" r:id="rId2"/>
    <sheet name="26-29_Sachkosten" sheetId="6" r:id="rId3"/>
    <sheet name="Umsatzplanung" sheetId="8" r:id="rId4"/>
    <sheet name="Finanzierungen" sheetId="10" r:id="rId5"/>
    <sheet name="Renta-4Jahres-Übersicht" sheetId="1" r:id="rId6"/>
    <sheet name="2026_Monatsplanung" sheetId="2" r:id="rId7"/>
    <sheet name="2027_Monatsplanung" sheetId="3" r:id="rId8"/>
    <sheet name="2028_Monatsplanung" sheetId="4" r:id="rId9"/>
    <sheet name="2029_Monatsplanung" sheetId="5" r:id="rId10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1" roundtripDataSignature="AMtx7mglJvxKLbqXtmwPYG8OCUnrIjk9NA=="/>
    </ext>
  </extLst>
</workbook>
</file>

<file path=xl/calcChain.xml><?xml version="1.0" encoding="utf-8"?>
<calcChain xmlns="http://schemas.openxmlformats.org/spreadsheetml/2006/main">
  <c r="C8" i="2" l="1"/>
  <c r="P8" i="2" s="1"/>
  <c r="D8" i="2"/>
  <c r="E8" i="2"/>
  <c r="Q8" i="2" s="1"/>
  <c r="F8" i="2"/>
  <c r="G8" i="2"/>
  <c r="H8" i="2"/>
  <c r="R8" i="2" s="1"/>
  <c r="I8" i="2"/>
  <c r="J8" i="2"/>
  <c r="K8" i="2"/>
  <c r="S8" i="2" s="1"/>
  <c r="L8" i="2"/>
  <c r="M8" i="2"/>
  <c r="N8" i="2"/>
  <c r="B8" i="2"/>
  <c r="B10" i="2" s="1"/>
  <c r="C9" i="2"/>
  <c r="D9" i="2"/>
  <c r="E9" i="2"/>
  <c r="F9" i="2"/>
  <c r="G9" i="2"/>
  <c r="H9" i="2"/>
  <c r="I9" i="2"/>
  <c r="J9" i="2"/>
  <c r="K9" i="2"/>
  <c r="L9" i="2"/>
  <c r="M9" i="2"/>
  <c r="C10" i="2"/>
  <c r="D10" i="2"/>
  <c r="E10" i="2"/>
  <c r="F10" i="2"/>
  <c r="G10" i="2"/>
  <c r="H10" i="2"/>
  <c r="I10" i="2"/>
  <c r="J10" i="2"/>
  <c r="K10" i="2"/>
  <c r="L10" i="2"/>
  <c r="M10" i="2"/>
  <c r="N10" i="2"/>
  <c r="B9" i="2"/>
  <c r="C137" i="10"/>
  <c r="B137" i="10"/>
  <c r="C99" i="10"/>
  <c r="B99" i="10"/>
  <c r="E61" i="10"/>
  <c r="D61" i="10"/>
  <c r="J18" i="3"/>
  <c r="H18" i="3"/>
  <c r="C7" i="9"/>
  <c r="C11" i="9"/>
  <c r="C14" i="9"/>
  <c r="E9" i="9"/>
  <c r="D18" i="6"/>
  <c r="B18" i="6"/>
  <c r="N17" i="6"/>
  <c r="S37" i="3"/>
  <c r="R37" i="3"/>
  <c r="Q37" i="3"/>
  <c r="S36" i="3"/>
  <c r="R36" i="3"/>
  <c r="Q36" i="3"/>
  <c r="P36" i="3"/>
  <c r="S35" i="3"/>
  <c r="R35" i="3"/>
  <c r="Q35" i="3"/>
  <c r="P35" i="3"/>
  <c r="S34" i="3"/>
  <c r="R34" i="3"/>
  <c r="Q34" i="3"/>
  <c r="S27" i="3"/>
  <c r="R27" i="3"/>
  <c r="Q27" i="3"/>
  <c r="P27" i="3"/>
  <c r="S23" i="3"/>
  <c r="R23" i="3"/>
  <c r="Q23" i="3"/>
  <c r="P23" i="3"/>
  <c r="Q18" i="3"/>
  <c r="P18" i="3"/>
  <c r="S15" i="3"/>
  <c r="R15" i="3"/>
  <c r="Q15" i="3"/>
  <c r="P15" i="3"/>
  <c r="S13" i="3"/>
  <c r="R13" i="3"/>
  <c r="Q13" i="3"/>
  <c r="P13" i="3"/>
  <c r="S8" i="3"/>
  <c r="R8" i="3"/>
  <c r="Q8" i="3"/>
  <c r="P8" i="3"/>
  <c r="S6" i="3"/>
  <c r="R6" i="3"/>
  <c r="Q6" i="3"/>
  <c r="P6" i="3"/>
  <c r="S5" i="3"/>
  <c r="R5" i="3"/>
  <c r="Q5" i="3"/>
  <c r="P5" i="3"/>
  <c r="R5" i="2"/>
  <c r="S5" i="2"/>
  <c r="R6" i="2"/>
  <c r="S6" i="2"/>
  <c r="R13" i="2"/>
  <c r="S13" i="2"/>
  <c r="R15" i="2"/>
  <c r="S15" i="2"/>
  <c r="S18" i="2"/>
  <c r="R23" i="2"/>
  <c r="S23" i="2"/>
  <c r="R27" i="2"/>
  <c r="S27" i="2"/>
  <c r="R33" i="2"/>
  <c r="S33" i="2"/>
  <c r="R34" i="2"/>
  <c r="S34" i="2"/>
  <c r="R35" i="2"/>
  <c r="S35" i="2"/>
  <c r="R36" i="2"/>
  <c r="S36" i="2"/>
  <c r="R37" i="2"/>
  <c r="S37" i="2"/>
  <c r="Q5" i="2"/>
  <c r="Q6" i="2"/>
  <c r="Q13" i="2"/>
  <c r="Q15" i="2"/>
  <c r="Q23" i="2"/>
  <c r="Q27" i="2"/>
  <c r="Q33" i="2"/>
  <c r="Q34" i="2"/>
  <c r="Q35" i="2"/>
  <c r="Q36" i="2"/>
  <c r="P5" i="2"/>
  <c r="P6" i="2"/>
  <c r="P13" i="2"/>
  <c r="P14" i="2"/>
  <c r="P15" i="2"/>
  <c r="P18" i="2"/>
  <c r="P23" i="2"/>
  <c r="P27" i="2"/>
  <c r="P33" i="2"/>
  <c r="P34" i="2"/>
  <c r="P35" i="2"/>
  <c r="P36" i="2"/>
  <c r="J37" i="2"/>
  <c r="G37" i="2"/>
  <c r="Q37" i="2" s="1"/>
  <c r="K8" i="6"/>
  <c r="L8" i="6" s="1"/>
  <c r="M8" i="6" s="1"/>
  <c r="N8" i="6" s="1"/>
  <c r="E8" i="9"/>
  <c r="J18" i="6"/>
  <c r="E5" i="9"/>
  <c r="O47" i="8"/>
  <c r="N57" i="6"/>
  <c r="D6" i="8"/>
  <c r="B45" i="1"/>
  <c r="B37" i="3"/>
  <c r="P37" i="3" s="1"/>
  <c r="E37" i="2"/>
  <c r="D37" i="2"/>
  <c r="P37" i="2" s="1"/>
  <c r="B1" i="2"/>
  <c r="B1" i="3"/>
  <c r="B1" i="4"/>
  <c r="B1" i="5"/>
  <c r="N33" i="8"/>
  <c r="N35" i="8"/>
  <c r="E33" i="8"/>
  <c r="F33" i="8"/>
  <c r="G33" i="8"/>
  <c r="H33" i="8"/>
  <c r="I33" i="8"/>
  <c r="J33" i="8"/>
  <c r="K33" i="8"/>
  <c r="L33" i="8"/>
  <c r="M33" i="8"/>
  <c r="E35" i="8"/>
  <c r="F35" i="8"/>
  <c r="G35" i="8"/>
  <c r="H35" i="8"/>
  <c r="I35" i="8"/>
  <c r="J35" i="8"/>
  <c r="K35" i="8"/>
  <c r="L35" i="8"/>
  <c r="M35" i="8"/>
  <c r="D33" i="8"/>
  <c r="D35" i="8"/>
  <c r="F3" i="7"/>
  <c r="O7" i="8"/>
  <c r="D4" i="8"/>
  <c r="O5" i="5"/>
  <c r="O6" i="5"/>
  <c r="O8" i="5"/>
  <c r="O13" i="5"/>
  <c r="O15" i="5"/>
  <c r="O23" i="5"/>
  <c r="O27" i="5"/>
  <c r="N31" i="5"/>
  <c r="N32" i="5" l="1"/>
  <c r="O35" i="5" l="1"/>
  <c r="O36" i="5"/>
  <c r="O37" i="5" l="1"/>
  <c r="O5" i="4"/>
  <c r="O6" i="4"/>
  <c r="O8" i="4"/>
  <c r="O13" i="4"/>
  <c r="O15" i="4"/>
  <c r="O23" i="4"/>
  <c r="O27" i="4"/>
  <c r="N31" i="4"/>
  <c r="N32" i="4" l="1"/>
  <c r="O35" i="4" l="1"/>
  <c r="O36" i="4"/>
  <c r="O37" i="4" l="1"/>
  <c r="O5" i="2"/>
  <c r="O6" i="2"/>
  <c r="O8" i="2"/>
  <c r="O13" i="2"/>
  <c r="O15" i="2"/>
  <c r="O23" i="2"/>
  <c r="B26" i="2"/>
  <c r="P26" i="2" s="1"/>
  <c r="C26" i="2"/>
  <c r="D26" i="2"/>
  <c r="O27" i="2"/>
  <c r="N31" i="2"/>
  <c r="N32" i="2" l="1"/>
  <c r="B33" i="2"/>
  <c r="O34" i="2" l="1"/>
  <c r="O35" i="2"/>
  <c r="B36" i="1" s="1"/>
  <c r="O36" i="2"/>
  <c r="O37" i="2" l="1"/>
  <c r="C152" i="10"/>
  <c r="C33" i="5" s="1"/>
  <c r="B152" i="10"/>
  <c r="N148" i="10"/>
  <c r="N145" i="10"/>
  <c r="N132" i="10"/>
  <c r="N129" i="10"/>
  <c r="N124" i="10"/>
  <c r="N121" i="10"/>
  <c r="C114" i="10"/>
  <c r="C33" i="4" s="1"/>
  <c r="B114" i="10"/>
  <c r="N110" i="10"/>
  <c r="N107" i="10"/>
  <c r="N94" i="10"/>
  <c r="N91" i="10"/>
  <c r="N86" i="10"/>
  <c r="N83" i="10"/>
  <c r="C15" i="10"/>
  <c r="D15" i="10" s="1"/>
  <c r="E15" i="10" s="1"/>
  <c r="E76" i="10"/>
  <c r="E33" i="3" s="1"/>
  <c r="D76" i="10"/>
  <c r="D33" i="3" s="1"/>
  <c r="P33" i="3" s="1"/>
  <c r="C76" i="10"/>
  <c r="C33" i="3" s="1"/>
  <c r="B76" i="10"/>
  <c r="B33" i="3" s="1"/>
  <c r="N72" i="10"/>
  <c r="N69" i="10"/>
  <c r="N56" i="10"/>
  <c r="N53" i="10"/>
  <c r="N48" i="10"/>
  <c r="N45" i="10"/>
  <c r="N34" i="10"/>
  <c r="N18" i="10"/>
  <c r="N10" i="10"/>
  <c r="N31" i="10"/>
  <c r="N23" i="10"/>
  <c r="N7" i="10"/>
  <c r="B38" i="10"/>
  <c r="B24" i="10"/>
  <c r="B25" i="10" s="1"/>
  <c r="B27" i="10" s="1"/>
  <c r="B16" i="10"/>
  <c r="C13" i="10" s="1"/>
  <c r="B8" i="10"/>
  <c r="B9" i="10" s="1"/>
  <c r="B32" i="10"/>
  <c r="B33" i="10" s="1"/>
  <c r="B35" i="10" s="1"/>
  <c r="B33" i="5" l="1"/>
  <c r="B33" i="4"/>
  <c r="F15" i="10"/>
  <c r="G15" i="10" s="1"/>
  <c r="E38" i="10"/>
  <c r="E33" i="2" s="1"/>
  <c r="C38" i="10"/>
  <c r="C33" i="2" s="1"/>
  <c r="D38" i="10"/>
  <c r="D33" i="2" s="1"/>
  <c r="B11" i="10"/>
  <c r="C29" i="10"/>
  <c r="C32" i="10" s="1"/>
  <c r="D29" i="10" s="1"/>
  <c r="C21" i="10"/>
  <c r="C24" i="10" s="1"/>
  <c r="C16" i="10"/>
  <c r="D13" i="10" s="1"/>
  <c r="B17" i="10"/>
  <c r="B19" i="10" s="1"/>
  <c r="F38" i="10" l="1"/>
  <c r="F33" i="2" s="1"/>
  <c r="G38" i="10"/>
  <c r="G33" i="2" s="1"/>
  <c r="H15" i="10"/>
  <c r="B36" i="10"/>
  <c r="B21" i="2" s="1"/>
  <c r="D24" i="10"/>
  <c r="E21" i="10" s="1"/>
  <c r="C33" i="10"/>
  <c r="C35" i="10" s="1"/>
  <c r="C8" i="10"/>
  <c r="D5" i="10" s="1"/>
  <c r="C25" i="10"/>
  <c r="C27" i="10" s="1"/>
  <c r="D16" i="10"/>
  <c r="E13" i="10" s="1"/>
  <c r="D32" i="10"/>
  <c r="E29" i="10" s="1"/>
  <c r="C17" i="10"/>
  <c r="C19" i="10" s="1"/>
  <c r="H38" i="10" l="1"/>
  <c r="H33" i="2" s="1"/>
  <c r="I15" i="10"/>
  <c r="C9" i="10"/>
  <c r="C11" i="10" s="1"/>
  <c r="D25" i="10"/>
  <c r="D27" i="10" s="1"/>
  <c r="E16" i="10"/>
  <c r="F13" i="10" s="1"/>
  <c r="E24" i="10"/>
  <c r="F21" i="10" s="1"/>
  <c r="D17" i="10"/>
  <c r="D19" i="10" s="1"/>
  <c r="D8" i="10"/>
  <c r="E5" i="10" s="1"/>
  <c r="E32" i="10"/>
  <c r="F29" i="10" s="1"/>
  <c r="D33" i="10"/>
  <c r="D35" i="10" s="1"/>
  <c r="I38" i="10" l="1"/>
  <c r="I33" i="2" s="1"/>
  <c r="J15" i="10"/>
  <c r="D9" i="10"/>
  <c r="D11" i="10" s="1"/>
  <c r="D36" i="10" s="1"/>
  <c r="D21" i="2" s="1"/>
  <c r="P21" i="2" s="1"/>
  <c r="C36" i="10"/>
  <c r="C21" i="2" s="1"/>
  <c r="E33" i="10"/>
  <c r="E35" i="10" s="1"/>
  <c r="F16" i="10"/>
  <c r="G13" i="10" s="1"/>
  <c r="F32" i="10"/>
  <c r="G29" i="10" s="1"/>
  <c r="F24" i="10"/>
  <c r="G21" i="10" s="1"/>
  <c r="E8" i="10"/>
  <c r="F5" i="10" s="1"/>
  <c r="E25" i="10"/>
  <c r="E27" i="10" s="1"/>
  <c r="E17" i="10"/>
  <c r="E19" i="10" s="1"/>
  <c r="K15" i="10" l="1"/>
  <c r="J38" i="10"/>
  <c r="J33" i="2" s="1"/>
  <c r="E9" i="10"/>
  <c r="E11" i="10" s="1"/>
  <c r="F8" i="10"/>
  <c r="G5" i="10" s="1"/>
  <c r="F17" i="10"/>
  <c r="F19" i="10" s="1"/>
  <c r="G16" i="10"/>
  <c r="H13" i="10" s="1"/>
  <c r="F25" i="10"/>
  <c r="F27" i="10" s="1"/>
  <c r="G32" i="10"/>
  <c r="H29" i="10" s="1"/>
  <c r="G24" i="10"/>
  <c r="H21" i="10" s="1"/>
  <c r="F33" i="10"/>
  <c r="F35" i="10" s="1"/>
  <c r="F9" i="10" l="1"/>
  <c r="F11" i="10" s="1"/>
  <c r="F36" i="10" s="1"/>
  <c r="F21" i="2" s="1"/>
  <c r="K38" i="10"/>
  <c r="K33" i="2" s="1"/>
  <c r="L15" i="10"/>
  <c r="E36" i="10"/>
  <c r="E21" i="2" s="1"/>
  <c r="G8" i="10"/>
  <c r="H5" i="10" s="1"/>
  <c r="H24" i="10"/>
  <c r="I21" i="10" s="1"/>
  <c r="G33" i="10"/>
  <c r="G35" i="10" s="1"/>
  <c r="G25" i="10"/>
  <c r="G27" i="10" s="1"/>
  <c r="H16" i="10"/>
  <c r="I13" i="10" s="1"/>
  <c r="G17" i="10"/>
  <c r="G19" i="10" s="1"/>
  <c r="H32" i="10"/>
  <c r="I29" i="10" s="1"/>
  <c r="M15" i="10" l="1"/>
  <c r="L38" i="10"/>
  <c r="L33" i="2" s="1"/>
  <c r="G9" i="10"/>
  <c r="G11" i="10" s="1"/>
  <c r="H25" i="10"/>
  <c r="H27" i="10" s="1"/>
  <c r="H17" i="10"/>
  <c r="H19" i="10" s="1"/>
  <c r="I16" i="10"/>
  <c r="J13" i="10" s="1"/>
  <c r="I32" i="10"/>
  <c r="J29" i="10" s="1"/>
  <c r="H33" i="10"/>
  <c r="H35" i="10" s="1"/>
  <c r="H8" i="10"/>
  <c r="I5" i="10" s="1"/>
  <c r="I24" i="10"/>
  <c r="J21" i="10" s="1"/>
  <c r="M38" i="10" l="1"/>
  <c r="M33" i="2" s="1"/>
  <c r="O33" i="2" s="1"/>
  <c r="N15" i="10"/>
  <c r="H9" i="10"/>
  <c r="G36" i="10"/>
  <c r="G21" i="2" s="1"/>
  <c r="Q21" i="2" s="1"/>
  <c r="I33" i="10"/>
  <c r="I35" i="10" s="1"/>
  <c r="I25" i="10"/>
  <c r="I27" i="10" s="1"/>
  <c r="I8" i="10"/>
  <c r="J5" i="10" s="1"/>
  <c r="J24" i="10"/>
  <c r="K21" i="10" s="1"/>
  <c r="J16" i="10"/>
  <c r="K13" i="10" s="1"/>
  <c r="I17" i="10"/>
  <c r="I19" i="10" s="1"/>
  <c r="H11" i="10"/>
  <c r="H36" i="10" s="1"/>
  <c r="H21" i="2" s="1"/>
  <c r="J32" i="10"/>
  <c r="K29" i="10" s="1"/>
  <c r="N38" i="10" l="1"/>
  <c r="I9" i="10"/>
  <c r="I11" i="10" s="1"/>
  <c r="K16" i="10"/>
  <c r="L13" i="10" s="1"/>
  <c r="K24" i="10"/>
  <c r="L21" i="10" s="1"/>
  <c r="J8" i="10"/>
  <c r="K5" i="10" s="1"/>
  <c r="K32" i="10"/>
  <c r="L29" i="10" s="1"/>
  <c r="J33" i="10"/>
  <c r="J35" i="10" s="1"/>
  <c r="J25" i="10"/>
  <c r="J27" i="10" s="1"/>
  <c r="J17" i="10"/>
  <c r="J19" i="10" s="1"/>
  <c r="J9" i="10" l="1"/>
  <c r="J11" i="10" s="1"/>
  <c r="J36" i="10" s="1"/>
  <c r="J21" i="2" s="1"/>
  <c r="I36" i="10"/>
  <c r="I21" i="2" s="1"/>
  <c r="R21" i="2" s="1"/>
  <c r="L32" i="10"/>
  <c r="M29" i="10" s="1"/>
  <c r="M32" i="10" s="1"/>
  <c r="L33" i="10"/>
  <c r="L35" i="10" s="1"/>
  <c r="L24" i="10"/>
  <c r="M21" i="10" s="1"/>
  <c r="M24" i="10" s="1"/>
  <c r="L16" i="10"/>
  <c r="M13" i="10" s="1"/>
  <c r="K33" i="10"/>
  <c r="K35" i="10" s="1"/>
  <c r="K25" i="10"/>
  <c r="K27" i="10" s="1"/>
  <c r="K8" i="10"/>
  <c r="L5" i="10" s="1"/>
  <c r="K17" i="10"/>
  <c r="K19" i="10" s="1"/>
  <c r="K9" i="10" l="1"/>
  <c r="K11" i="10" s="1"/>
  <c r="K36" i="10" s="1"/>
  <c r="K21" i="2" s="1"/>
  <c r="L17" i="10"/>
  <c r="L19" i="10" s="1"/>
  <c r="L8" i="10"/>
  <c r="M5" i="10" s="1"/>
  <c r="M33" i="10"/>
  <c r="M35" i="10" s="1"/>
  <c r="N29" i="10"/>
  <c r="N32" i="10"/>
  <c r="B67" i="10" s="1"/>
  <c r="B70" i="10" s="1"/>
  <c r="M25" i="10"/>
  <c r="M27" i="10" s="1"/>
  <c r="N27" i="10" s="1"/>
  <c r="N24" i="10"/>
  <c r="B59" i="10" s="1"/>
  <c r="B62" i="10" s="1"/>
  <c r="N21" i="10"/>
  <c r="M16" i="10"/>
  <c r="M17" i="10" s="1"/>
  <c r="M19" i="10" s="1"/>
  <c r="N19" i="10" s="1"/>
  <c r="L25" i="10"/>
  <c r="L27" i="10" s="1"/>
  <c r="B71" i="10" l="1"/>
  <c r="B73" i="10" s="1"/>
  <c r="C67" i="10"/>
  <c r="B63" i="10"/>
  <c r="B65" i="10" s="1"/>
  <c r="C59" i="10"/>
  <c r="N35" i="10"/>
  <c r="N25" i="10"/>
  <c r="M8" i="10"/>
  <c r="M9" i="10" s="1"/>
  <c r="L9" i="10"/>
  <c r="L11" i="10" s="1"/>
  <c r="L36" i="10" s="1"/>
  <c r="L21" i="2" s="1"/>
  <c r="N33" i="10"/>
  <c r="N16" i="10"/>
  <c r="B51" i="10" s="1"/>
  <c r="N13" i="10"/>
  <c r="C70" i="10" l="1"/>
  <c r="D67" i="10" s="1"/>
  <c r="C71" i="10"/>
  <c r="C73" i="10" s="1"/>
  <c r="C62" i="10"/>
  <c r="D59" i="10" s="1"/>
  <c r="B54" i="10"/>
  <c r="C51" i="10" s="1"/>
  <c r="M11" i="10"/>
  <c r="N8" i="10"/>
  <c r="B46" i="10" s="1"/>
  <c r="N5" i="10"/>
  <c r="N17" i="10"/>
  <c r="D70" i="10" l="1"/>
  <c r="E67" i="10" s="1"/>
  <c r="D62" i="10"/>
  <c r="E59" i="10" s="1"/>
  <c r="C63" i="10"/>
  <c r="C65" i="10" s="1"/>
  <c r="B47" i="10"/>
  <c r="B49" i="10" s="1"/>
  <c r="C43" i="10"/>
  <c r="C46" i="10" s="1"/>
  <c r="B55" i="10"/>
  <c r="B57" i="10" s="1"/>
  <c r="B74" i="10" s="1"/>
  <c r="B21" i="3" s="1"/>
  <c r="C54" i="10"/>
  <c r="D51" i="10" s="1"/>
  <c r="N11" i="10"/>
  <c r="M36" i="10"/>
  <c r="M21" i="2" s="1"/>
  <c r="S21" i="2" s="1"/>
  <c r="N9" i="10"/>
  <c r="E70" i="10" l="1"/>
  <c r="F67" i="10" s="1"/>
  <c r="E71" i="10"/>
  <c r="E73" i="10" s="1"/>
  <c r="D71" i="10"/>
  <c r="D73" i="10" s="1"/>
  <c r="E62" i="10"/>
  <c r="D63" i="10"/>
  <c r="D65" i="10" s="1"/>
  <c r="O21" i="2"/>
  <c r="C47" i="10"/>
  <c r="C49" i="10" s="1"/>
  <c r="D43" i="10"/>
  <c r="C55" i="10"/>
  <c r="C57" i="10" s="1"/>
  <c r="D54" i="10"/>
  <c r="E51" i="10" s="1"/>
  <c r="N36" i="10"/>
  <c r="F59" i="10" l="1"/>
  <c r="F61" i="10" s="1"/>
  <c r="E63" i="10"/>
  <c r="E65" i="10" s="1"/>
  <c r="C74" i="10"/>
  <c r="C21" i="3" s="1"/>
  <c r="F70" i="10"/>
  <c r="G67" i="10" s="1"/>
  <c r="D46" i="10"/>
  <c r="E43" i="10" s="1"/>
  <c r="D55" i="10"/>
  <c r="D57" i="10" s="1"/>
  <c r="E54" i="10"/>
  <c r="F51" i="10" s="1"/>
  <c r="F76" i="10" l="1"/>
  <c r="F62" i="10"/>
  <c r="F71" i="10"/>
  <c r="F73" i="10" s="1"/>
  <c r="G70" i="10"/>
  <c r="H67" i="10" s="1"/>
  <c r="E46" i="10"/>
  <c r="F43" i="10" s="1"/>
  <c r="D47" i="10"/>
  <c r="D49" i="10" s="1"/>
  <c r="D74" i="10"/>
  <c r="D21" i="3" s="1"/>
  <c r="P21" i="3" s="1"/>
  <c r="F54" i="10"/>
  <c r="G51" i="10" s="1"/>
  <c r="E55" i="10"/>
  <c r="E57" i="10" s="1"/>
  <c r="F33" i="3" l="1"/>
  <c r="G59" i="10"/>
  <c r="G61" i="10" s="1"/>
  <c r="F63" i="10"/>
  <c r="F65" i="10" s="1"/>
  <c r="E47" i="10"/>
  <c r="E49" i="10" s="1"/>
  <c r="E74" i="10"/>
  <c r="E21" i="3" s="1"/>
  <c r="H70" i="10"/>
  <c r="I67" i="10" s="1"/>
  <c r="H71" i="10"/>
  <c r="H73" i="10" s="1"/>
  <c r="G71" i="10"/>
  <c r="G73" i="10" s="1"/>
  <c r="F46" i="10"/>
  <c r="G43" i="10" s="1"/>
  <c r="G54" i="10"/>
  <c r="H51" i="10" s="1"/>
  <c r="F55" i="10"/>
  <c r="F57" i="10" s="1"/>
  <c r="G62" i="10" l="1"/>
  <c r="G76" i="10"/>
  <c r="H59" i="10"/>
  <c r="G63" i="10"/>
  <c r="G65" i="10" s="1"/>
  <c r="F47" i="10"/>
  <c r="F49" i="10" s="1"/>
  <c r="F74" i="10" s="1"/>
  <c r="F21" i="3" s="1"/>
  <c r="I70" i="10"/>
  <c r="J67" i="10" s="1"/>
  <c r="I71" i="10"/>
  <c r="I73" i="10" s="1"/>
  <c r="G46" i="10"/>
  <c r="H43" i="10" s="1"/>
  <c r="H54" i="10"/>
  <c r="I51" i="10" s="1"/>
  <c r="G55" i="10"/>
  <c r="G57" i="10" s="1"/>
  <c r="G33" i="3" l="1"/>
  <c r="Q33" i="3" s="1"/>
  <c r="H61" i="10"/>
  <c r="G47" i="10"/>
  <c r="G49" i="10" s="1"/>
  <c r="G74" i="10" s="1"/>
  <c r="G21" i="3" s="1"/>
  <c r="Q21" i="3" s="1"/>
  <c r="J70" i="10"/>
  <c r="K67" i="10" s="1"/>
  <c r="H46" i="10"/>
  <c r="I43" i="10" s="1"/>
  <c r="I54" i="10"/>
  <c r="J51" i="10" s="1"/>
  <c r="H55" i="10"/>
  <c r="H57" i="10" s="1"/>
  <c r="H62" i="10" l="1"/>
  <c r="H76" i="10"/>
  <c r="J71" i="10"/>
  <c r="J73" i="10" s="1"/>
  <c r="K70" i="10"/>
  <c r="L67" i="10" s="1"/>
  <c r="K71" i="10"/>
  <c r="K73" i="10" s="1"/>
  <c r="I46" i="10"/>
  <c r="J43" i="10" s="1"/>
  <c r="H47" i="10"/>
  <c r="H49" i="10" s="1"/>
  <c r="J54" i="10"/>
  <c r="K51" i="10" s="1"/>
  <c r="I55" i="10"/>
  <c r="I57" i="10" s="1"/>
  <c r="H63" i="10" l="1"/>
  <c r="H65" i="10" s="1"/>
  <c r="H74" i="10" s="1"/>
  <c r="H21" i="3" s="1"/>
  <c r="I59" i="10"/>
  <c r="H33" i="3"/>
  <c r="L70" i="10"/>
  <c r="M67" i="10" s="1"/>
  <c r="I47" i="10"/>
  <c r="I49" i="10" s="1"/>
  <c r="J46" i="10"/>
  <c r="K43" i="10" s="1"/>
  <c r="K54" i="10"/>
  <c r="L51" i="10" s="1"/>
  <c r="J55" i="10"/>
  <c r="J57" i="10" s="1"/>
  <c r="I63" i="10" l="1"/>
  <c r="I65" i="10" s="1"/>
  <c r="I74" i="10" s="1"/>
  <c r="I21" i="3" s="1"/>
  <c r="I61" i="10"/>
  <c r="I62" i="10"/>
  <c r="J59" i="10" s="1"/>
  <c r="L71" i="10"/>
  <c r="L73" i="10" s="1"/>
  <c r="M70" i="10"/>
  <c r="M71" i="10" s="1"/>
  <c r="M73" i="10" s="1"/>
  <c r="N73" i="10" s="1"/>
  <c r="K46" i="10"/>
  <c r="L43" i="10" s="1"/>
  <c r="J47" i="10"/>
  <c r="J49" i="10" s="1"/>
  <c r="L54" i="10"/>
  <c r="M51" i="10" s="1"/>
  <c r="K55" i="10"/>
  <c r="K57" i="10" s="1"/>
  <c r="I76" i="10" l="1"/>
  <c r="J61" i="10"/>
  <c r="N70" i="10"/>
  <c r="B105" i="10" s="1"/>
  <c r="N67" i="10"/>
  <c r="N71" i="10" s="1"/>
  <c r="K47" i="10"/>
  <c r="K49" i="10" s="1"/>
  <c r="L46" i="10"/>
  <c r="M43" i="10" s="1"/>
  <c r="M54" i="10"/>
  <c r="L55" i="10"/>
  <c r="L57" i="10" s="1"/>
  <c r="I33" i="3" l="1"/>
  <c r="R33" i="3" s="1"/>
  <c r="J76" i="10"/>
  <c r="J33" i="3" s="1"/>
  <c r="J62" i="10"/>
  <c r="L47" i="10"/>
  <c r="L49" i="10" s="1"/>
  <c r="B108" i="10"/>
  <c r="C105" i="10" s="1"/>
  <c r="B109" i="10"/>
  <c r="B111" i="10" s="1"/>
  <c r="M46" i="10"/>
  <c r="M47" i="10" s="1"/>
  <c r="M49" i="10" s="1"/>
  <c r="N49" i="10" s="1"/>
  <c r="N51" i="10"/>
  <c r="N54" i="10"/>
  <c r="B89" i="10" s="1"/>
  <c r="M55" i="10"/>
  <c r="M57" i="10" s="1"/>
  <c r="J63" i="10" l="1"/>
  <c r="J65" i="10" s="1"/>
  <c r="K59" i="10"/>
  <c r="C108" i="10"/>
  <c r="D105" i="10" s="1"/>
  <c r="N46" i="10"/>
  <c r="B81" i="10" s="1"/>
  <c r="N43" i="10"/>
  <c r="B92" i="10"/>
  <c r="C89" i="10" s="1"/>
  <c r="N55" i="10"/>
  <c r="N57" i="10"/>
  <c r="J74" i="10" l="1"/>
  <c r="J21" i="3" s="1"/>
  <c r="R21" i="3" s="1"/>
  <c r="K61" i="10"/>
  <c r="K62" i="10"/>
  <c r="N47" i="10"/>
  <c r="D108" i="10"/>
  <c r="E105" i="10" s="1"/>
  <c r="D109" i="10"/>
  <c r="D111" i="10" s="1"/>
  <c r="C109" i="10"/>
  <c r="C111" i="10" s="1"/>
  <c r="B93" i="10"/>
  <c r="B95" i="10" s="1"/>
  <c r="B84" i="10"/>
  <c r="C81" i="10" s="1"/>
  <c r="C92" i="10"/>
  <c r="D89" i="10" s="1"/>
  <c r="K76" i="10" l="1"/>
  <c r="L59" i="10"/>
  <c r="K63" i="10"/>
  <c r="K65" i="10" s="1"/>
  <c r="E108" i="10"/>
  <c r="F105" i="10" s="1"/>
  <c r="E109" i="10"/>
  <c r="E111" i="10" s="1"/>
  <c r="C93" i="10"/>
  <c r="C95" i="10" s="1"/>
  <c r="C84" i="10"/>
  <c r="D81" i="10" s="1"/>
  <c r="B85" i="10"/>
  <c r="B87" i="10" s="1"/>
  <c r="D92" i="10"/>
  <c r="E89" i="10" s="1"/>
  <c r="K33" i="3" l="1"/>
  <c r="L61" i="10"/>
  <c r="L62" i="10"/>
  <c r="M59" i="10" s="1"/>
  <c r="L63" i="10"/>
  <c r="L65" i="10" s="1"/>
  <c r="K74" i="10"/>
  <c r="F108" i="10"/>
  <c r="G105" i="10" s="1"/>
  <c r="F109" i="10"/>
  <c r="F111" i="10" s="1"/>
  <c r="D84" i="10"/>
  <c r="E81" i="10" s="1"/>
  <c r="D85" i="10"/>
  <c r="D87" i="10" s="1"/>
  <c r="C85" i="10"/>
  <c r="C87" i="10" s="1"/>
  <c r="E92" i="10"/>
  <c r="F89" i="10" s="1"/>
  <c r="E93" i="10"/>
  <c r="E95" i="10" s="1"/>
  <c r="D93" i="10"/>
  <c r="D95" i="10" s="1"/>
  <c r="L76" i="10" l="1"/>
  <c r="M61" i="10"/>
  <c r="M62" i="10"/>
  <c r="M63" i="10" s="1"/>
  <c r="M65" i="10" s="1"/>
  <c r="K21" i="3"/>
  <c r="L74" i="10"/>
  <c r="L21" i="3" s="1"/>
  <c r="G108" i="10"/>
  <c r="H105" i="10" s="1"/>
  <c r="G109" i="10"/>
  <c r="G111" i="10" s="1"/>
  <c r="E84" i="10"/>
  <c r="F81" i="10" s="1"/>
  <c r="F92" i="10"/>
  <c r="G89" i="10" s="1"/>
  <c r="N76" i="10" l="1"/>
  <c r="L33" i="3"/>
  <c r="S33" i="3" s="1"/>
  <c r="N62" i="10"/>
  <c r="B97" i="10" s="1"/>
  <c r="N59" i="10"/>
  <c r="N63" i="10" s="1"/>
  <c r="M76" i="10"/>
  <c r="M33" i="3" s="1"/>
  <c r="N61" i="10"/>
  <c r="N65" i="10"/>
  <c r="M74" i="10"/>
  <c r="H108" i="10"/>
  <c r="I105" i="10" s="1"/>
  <c r="F84" i="10"/>
  <c r="G81" i="10" s="1"/>
  <c r="E85" i="10"/>
  <c r="E87" i="10" s="1"/>
  <c r="G92" i="10"/>
  <c r="H89" i="10" s="1"/>
  <c r="F93" i="10"/>
  <c r="F95" i="10" s="1"/>
  <c r="B100" i="10" l="1"/>
  <c r="N74" i="10"/>
  <c r="M21" i="3"/>
  <c r="S21" i="3" s="1"/>
  <c r="H109" i="10"/>
  <c r="H111" i="10" s="1"/>
  <c r="I108" i="10"/>
  <c r="J105" i="10" s="1"/>
  <c r="I109" i="10"/>
  <c r="I111" i="10" s="1"/>
  <c r="G93" i="10"/>
  <c r="G95" i="10" s="1"/>
  <c r="G84" i="10"/>
  <c r="H81" i="10" s="1"/>
  <c r="F85" i="10"/>
  <c r="F87" i="10" s="1"/>
  <c r="H92" i="10"/>
  <c r="I89" i="10" s="1"/>
  <c r="H93" i="10"/>
  <c r="H95" i="10" s="1"/>
  <c r="C97" i="10" l="1"/>
  <c r="B101" i="10"/>
  <c r="B103" i="10" s="1"/>
  <c r="B112" i="10" s="1"/>
  <c r="B21" i="4" s="1"/>
  <c r="G85" i="10"/>
  <c r="G87" i="10" s="1"/>
  <c r="J108" i="10"/>
  <c r="K105" i="10" s="1"/>
  <c r="J109" i="10"/>
  <c r="J111" i="10" s="1"/>
  <c r="H84" i="10"/>
  <c r="I81" i="10" s="1"/>
  <c r="I92" i="10"/>
  <c r="J89" i="10" s="1"/>
  <c r="I93" i="10"/>
  <c r="I95" i="10" s="1"/>
  <c r="C100" i="10" l="1"/>
  <c r="K108" i="10"/>
  <c r="L105" i="10" s="1"/>
  <c r="H85" i="10"/>
  <c r="H87" i="10" s="1"/>
  <c r="I84" i="10"/>
  <c r="J81" i="10" s="1"/>
  <c r="J92" i="10"/>
  <c r="K89" i="10" s="1"/>
  <c r="D97" i="10" l="1"/>
  <c r="D99" i="10" s="1"/>
  <c r="D100" i="10" s="1"/>
  <c r="C101" i="10"/>
  <c r="C103" i="10" s="1"/>
  <c r="C112" i="10" s="1"/>
  <c r="C21" i="4" s="1"/>
  <c r="L108" i="10"/>
  <c r="M105" i="10" s="1"/>
  <c r="L109" i="10"/>
  <c r="L111" i="10" s="1"/>
  <c r="K109" i="10"/>
  <c r="K111" i="10" s="1"/>
  <c r="J93" i="10"/>
  <c r="J95" i="10" s="1"/>
  <c r="J84" i="10"/>
  <c r="K81" i="10" s="1"/>
  <c r="I85" i="10"/>
  <c r="I87" i="10" s="1"/>
  <c r="K92" i="10"/>
  <c r="L89" i="10" s="1"/>
  <c r="K93" i="10"/>
  <c r="K95" i="10" s="1"/>
  <c r="D114" i="10" l="1"/>
  <c r="E97" i="10"/>
  <c r="E99" i="10" s="1"/>
  <c r="D101" i="10"/>
  <c r="D103" i="10" s="1"/>
  <c r="D112" i="10" s="1"/>
  <c r="D21" i="4" s="1"/>
  <c r="M108" i="10"/>
  <c r="M109" i="10" s="1"/>
  <c r="M111" i="10" s="1"/>
  <c r="N111" i="10" s="1"/>
  <c r="K84" i="10"/>
  <c r="L81" i="10" s="1"/>
  <c r="J85" i="10"/>
  <c r="J87" i="10" s="1"/>
  <c r="L92" i="10"/>
  <c r="M89" i="10" s="1"/>
  <c r="D33" i="4" l="1"/>
  <c r="E114" i="10"/>
  <c r="E100" i="10"/>
  <c r="K85" i="10"/>
  <c r="K87" i="10" s="1"/>
  <c r="N105" i="10"/>
  <c r="N108" i="10"/>
  <c r="B143" i="10" s="1"/>
  <c r="L93" i="10"/>
  <c r="L95" i="10" s="1"/>
  <c r="L84" i="10"/>
  <c r="M81" i="10" s="1"/>
  <c r="M92" i="10"/>
  <c r="E33" i="4" l="1"/>
  <c r="F97" i="10"/>
  <c r="E101" i="10"/>
  <c r="E103" i="10" s="1"/>
  <c r="E112" i="10" s="1"/>
  <c r="E21" i="4" s="1"/>
  <c r="L85" i="10"/>
  <c r="L87" i="10" s="1"/>
  <c r="B146" i="10"/>
  <c r="C143" i="10" s="1"/>
  <c r="N109" i="10"/>
  <c r="M84" i="10"/>
  <c r="N92" i="10"/>
  <c r="B127" i="10" s="1"/>
  <c r="N89" i="10"/>
  <c r="N93" i="10" s="1"/>
  <c r="M93" i="10"/>
  <c r="M95" i="10" s="1"/>
  <c r="E3" i="9"/>
  <c r="F99" i="10" l="1"/>
  <c r="F100" i="10" s="1"/>
  <c r="B147" i="10"/>
  <c r="B149" i="10" s="1"/>
  <c r="C146" i="10"/>
  <c r="D143" i="10" s="1"/>
  <c r="N81" i="10"/>
  <c r="N84" i="10"/>
  <c r="B119" i="10" s="1"/>
  <c r="M85" i="10"/>
  <c r="M87" i="10" s="1"/>
  <c r="N87" i="10" s="1"/>
  <c r="N95" i="10"/>
  <c r="B130" i="10"/>
  <c r="C127" i="10" s="1"/>
  <c r="O5" i="8"/>
  <c r="C21" i="8"/>
  <c r="C26" i="8" s="1"/>
  <c r="D48" i="8"/>
  <c r="E48" i="8"/>
  <c r="F48" i="8"/>
  <c r="G48" i="8"/>
  <c r="G54" i="8" s="1"/>
  <c r="H48" i="8"/>
  <c r="I48" i="8"/>
  <c r="I54" i="8" s="1"/>
  <c r="J48" i="8"/>
  <c r="J54" i="8" s="1"/>
  <c r="K48" i="8"/>
  <c r="K54" i="8" s="1"/>
  <c r="L48" i="8"/>
  <c r="M48" i="8"/>
  <c r="N48" i="8"/>
  <c r="D50" i="8"/>
  <c r="D55" i="8" s="1"/>
  <c r="E50" i="8"/>
  <c r="E55" i="8" s="1"/>
  <c r="F50" i="8"/>
  <c r="F55" i="8" s="1"/>
  <c r="G50" i="8"/>
  <c r="G55" i="8" s="1"/>
  <c r="H50" i="8"/>
  <c r="H55" i="8" s="1"/>
  <c r="I50" i="8"/>
  <c r="I55" i="8" s="1"/>
  <c r="J50" i="8"/>
  <c r="J55" i="8" s="1"/>
  <c r="K50" i="8"/>
  <c r="K55" i="8" s="1"/>
  <c r="L50" i="8"/>
  <c r="L55" i="8" s="1"/>
  <c r="M50" i="8"/>
  <c r="M55" i="8" s="1"/>
  <c r="N50" i="8"/>
  <c r="N55" i="8" s="1"/>
  <c r="D52" i="8"/>
  <c r="D56" i="8" s="1"/>
  <c r="E52" i="8"/>
  <c r="E56" i="8" s="1"/>
  <c r="F52" i="8"/>
  <c r="F56" i="8" s="1"/>
  <c r="G52" i="8"/>
  <c r="G56" i="8" s="1"/>
  <c r="H52" i="8"/>
  <c r="H56" i="8" s="1"/>
  <c r="I52" i="8"/>
  <c r="I56" i="8" s="1"/>
  <c r="J52" i="8"/>
  <c r="J56" i="8" s="1"/>
  <c r="K52" i="8"/>
  <c r="K56" i="8" s="1"/>
  <c r="L52" i="8"/>
  <c r="L56" i="8" s="1"/>
  <c r="M52" i="8"/>
  <c r="M56" i="8" s="1"/>
  <c r="N52" i="8"/>
  <c r="N56" i="8" s="1"/>
  <c r="C52" i="8"/>
  <c r="C56" i="8" s="1"/>
  <c r="C50" i="8"/>
  <c r="C55" i="8" s="1"/>
  <c r="C48" i="8"/>
  <c r="C54" i="8" s="1"/>
  <c r="E39" i="8"/>
  <c r="F39" i="8"/>
  <c r="G39" i="8"/>
  <c r="H39" i="8"/>
  <c r="J39" i="8"/>
  <c r="M39" i="8"/>
  <c r="N39" i="8"/>
  <c r="D40" i="8"/>
  <c r="E40" i="8"/>
  <c r="G40" i="8"/>
  <c r="H40" i="8"/>
  <c r="I40" i="8"/>
  <c r="J40" i="8"/>
  <c r="K40" i="8"/>
  <c r="L40" i="8"/>
  <c r="D37" i="8"/>
  <c r="D41" i="8" s="1"/>
  <c r="E37" i="8"/>
  <c r="E41" i="8" s="1"/>
  <c r="F37" i="8"/>
  <c r="F41" i="8" s="1"/>
  <c r="G37" i="8"/>
  <c r="G41" i="8" s="1"/>
  <c r="H37" i="8"/>
  <c r="H41" i="8" s="1"/>
  <c r="I37" i="8"/>
  <c r="I41" i="8" s="1"/>
  <c r="J37" i="8"/>
  <c r="J41" i="8" s="1"/>
  <c r="K37" i="8"/>
  <c r="K41" i="8" s="1"/>
  <c r="L37" i="8"/>
  <c r="L41" i="8" s="1"/>
  <c r="M37" i="8"/>
  <c r="M41" i="8" s="1"/>
  <c r="N37" i="8"/>
  <c r="N41" i="8" s="1"/>
  <c r="C37" i="8"/>
  <c r="C41" i="8" s="1"/>
  <c r="C35" i="8"/>
  <c r="C40" i="8" s="1"/>
  <c r="C33" i="8"/>
  <c r="D19" i="8"/>
  <c r="E19" i="8"/>
  <c r="F19" i="8"/>
  <c r="G19" i="8"/>
  <c r="G25" i="8" s="1"/>
  <c r="H19" i="8"/>
  <c r="I19" i="8"/>
  <c r="I25" i="8" s="1"/>
  <c r="J19" i="8"/>
  <c r="J25" i="8" s="1"/>
  <c r="K19" i="8"/>
  <c r="K25" i="8" s="1"/>
  <c r="L19" i="8"/>
  <c r="M19" i="8"/>
  <c r="N19" i="8"/>
  <c r="D21" i="8"/>
  <c r="D26" i="8" s="1"/>
  <c r="E21" i="8"/>
  <c r="E26" i="8" s="1"/>
  <c r="F21" i="8"/>
  <c r="F26" i="8" s="1"/>
  <c r="G21" i="8"/>
  <c r="G26" i="8" s="1"/>
  <c r="H21" i="8"/>
  <c r="H26" i="8" s="1"/>
  <c r="I21" i="8"/>
  <c r="I26" i="8" s="1"/>
  <c r="J21" i="8"/>
  <c r="J26" i="8" s="1"/>
  <c r="K21" i="8"/>
  <c r="K26" i="8" s="1"/>
  <c r="L21" i="8"/>
  <c r="L26" i="8" s="1"/>
  <c r="M21" i="8"/>
  <c r="M26" i="8" s="1"/>
  <c r="N21" i="8"/>
  <c r="N26" i="8" s="1"/>
  <c r="D23" i="8"/>
  <c r="D27" i="8" s="1"/>
  <c r="E23" i="8"/>
  <c r="E27" i="8" s="1"/>
  <c r="F23" i="8"/>
  <c r="F27" i="8" s="1"/>
  <c r="G23" i="8"/>
  <c r="H23" i="8"/>
  <c r="I23" i="8"/>
  <c r="I27" i="8" s="1"/>
  <c r="J23" i="8"/>
  <c r="J27" i="8" s="1"/>
  <c r="K23" i="8"/>
  <c r="K27" i="8" s="1"/>
  <c r="L23" i="8"/>
  <c r="L27" i="8" s="1"/>
  <c r="M23" i="8"/>
  <c r="M27" i="8" s="1"/>
  <c r="N23" i="8"/>
  <c r="C23" i="8"/>
  <c r="C27" i="8" s="1"/>
  <c r="C19" i="8"/>
  <c r="C25" i="8" s="1"/>
  <c r="B9" i="1"/>
  <c r="O51" i="8"/>
  <c r="O49" i="8"/>
  <c r="O36" i="8"/>
  <c r="M40" i="8"/>
  <c r="O34" i="8"/>
  <c r="O32" i="8"/>
  <c r="N27" i="8"/>
  <c r="O22" i="8"/>
  <c r="O20" i="8"/>
  <c r="O18" i="8"/>
  <c r="E12" i="9"/>
  <c r="D11" i="9"/>
  <c r="E4" i="9"/>
  <c r="D18" i="2" s="1"/>
  <c r="E18" i="2" s="1"/>
  <c r="B34" i="6"/>
  <c r="C34" i="6" s="1"/>
  <c r="B33" i="6"/>
  <c r="C33" i="6" s="1"/>
  <c r="D33" i="6" s="1"/>
  <c r="E33" i="6" s="1"/>
  <c r="F33" i="6" s="1"/>
  <c r="G33" i="6" s="1"/>
  <c r="H33" i="6" s="1"/>
  <c r="I33" i="6" s="1"/>
  <c r="J33" i="6" s="1"/>
  <c r="K33" i="6" s="1"/>
  <c r="L33" i="6" s="1"/>
  <c r="M33" i="6" s="1"/>
  <c r="C31" i="6"/>
  <c r="B30" i="6"/>
  <c r="C30" i="6" s="1"/>
  <c r="D30" i="6" s="1"/>
  <c r="E30" i="6" s="1"/>
  <c r="F30" i="6" s="1"/>
  <c r="G30" i="6" s="1"/>
  <c r="H30" i="6" s="1"/>
  <c r="I30" i="6" s="1"/>
  <c r="J30" i="6" s="1"/>
  <c r="K30" i="6" s="1"/>
  <c r="L30" i="6" s="1"/>
  <c r="M30" i="6" s="1"/>
  <c r="B48" i="6" s="1"/>
  <c r="B29" i="6"/>
  <c r="C29" i="6" s="1"/>
  <c r="B26" i="6"/>
  <c r="B22" i="6"/>
  <c r="N16" i="6"/>
  <c r="N7" i="6"/>
  <c r="E7" i="7"/>
  <c r="F4" i="7"/>
  <c r="G4" i="7" s="1"/>
  <c r="F5" i="7"/>
  <c r="G5" i="7" s="1"/>
  <c r="H36" i="1"/>
  <c r="H37" i="1"/>
  <c r="B37" i="1"/>
  <c r="B34" i="1"/>
  <c r="B28" i="1"/>
  <c r="O35" i="3"/>
  <c r="D36" i="1" s="1"/>
  <c r="O36" i="3"/>
  <c r="D37" i="1" s="1"/>
  <c r="F36" i="1"/>
  <c r="F37" i="1"/>
  <c r="F38" i="1"/>
  <c r="H38" i="1"/>
  <c r="O37" i="3"/>
  <c r="D38" i="1" s="1"/>
  <c r="O33" i="3"/>
  <c r="D34" i="1" s="1"/>
  <c r="N32" i="3"/>
  <c r="O5" i="3"/>
  <c r="O6" i="3"/>
  <c r="N8" i="8"/>
  <c r="M8" i="8"/>
  <c r="L8" i="8"/>
  <c r="K8" i="8"/>
  <c r="K12" i="8" s="1"/>
  <c r="J8" i="8"/>
  <c r="J12" i="8" s="1"/>
  <c r="I8" i="8"/>
  <c r="H8" i="8"/>
  <c r="G8" i="8"/>
  <c r="F8" i="8"/>
  <c r="E8" i="8"/>
  <c r="E12" i="8" s="1"/>
  <c r="D8" i="8"/>
  <c r="C8" i="8"/>
  <c r="C12" i="8" s="1"/>
  <c r="N6" i="8"/>
  <c r="N11" i="8" s="1"/>
  <c r="M6" i="8"/>
  <c r="M11" i="8" s="1"/>
  <c r="L6" i="8"/>
  <c r="L11" i="8" s="1"/>
  <c r="K6" i="8"/>
  <c r="K11" i="8" s="1"/>
  <c r="J6" i="8"/>
  <c r="I6" i="8"/>
  <c r="H6" i="8"/>
  <c r="G6" i="8"/>
  <c r="F6" i="8"/>
  <c r="F11" i="8" s="1"/>
  <c r="E6" i="8"/>
  <c r="E11" i="8" s="1"/>
  <c r="D11" i="8"/>
  <c r="C6" i="8"/>
  <c r="C11" i="8" s="1"/>
  <c r="N4" i="8"/>
  <c r="N10" i="8" s="1"/>
  <c r="M4" i="8"/>
  <c r="M10" i="8" s="1"/>
  <c r="L4" i="8"/>
  <c r="K4" i="8"/>
  <c r="J4" i="8"/>
  <c r="I4" i="8"/>
  <c r="H4" i="8"/>
  <c r="G4" i="8"/>
  <c r="G10" i="8" s="1"/>
  <c r="F4" i="8"/>
  <c r="F10" i="8" s="1"/>
  <c r="E4" i="8"/>
  <c r="E10" i="8" s="1"/>
  <c r="C4" i="8"/>
  <c r="O3" i="8"/>
  <c r="N31" i="3"/>
  <c r="F18" i="2" l="1"/>
  <c r="G18" i="2" s="1"/>
  <c r="H18" i="2" s="1"/>
  <c r="Q18" i="2"/>
  <c r="F114" i="10"/>
  <c r="G97" i="10"/>
  <c r="G99" i="10" s="1"/>
  <c r="F101" i="10"/>
  <c r="F103" i="10" s="1"/>
  <c r="F112" i="10" s="1"/>
  <c r="F21" i="4" s="1"/>
  <c r="G100" i="10"/>
  <c r="H97" i="10" s="1"/>
  <c r="H99" i="10" s="1"/>
  <c r="H114" i="10" s="1"/>
  <c r="H33" i="4" s="1"/>
  <c r="G101" i="10"/>
  <c r="G103" i="10" s="1"/>
  <c r="G112" i="10" s="1"/>
  <c r="G21" i="4" s="1"/>
  <c r="C26" i="6"/>
  <c r="D26" i="6" s="1"/>
  <c r="E26" i="6" s="1"/>
  <c r="F26" i="6" s="1"/>
  <c r="G26" i="6" s="1"/>
  <c r="H26" i="6" s="1"/>
  <c r="I26" i="6" s="1"/>
  <c r="N25" i="6"/>
  <c r="C147" i="10"/>
  <c r="C149" i="10" s="1"/>
  <c r="D146" i="10"/>
  <c r="E143" i="10" s="1"/>
  <c r="B131" i="10"/>
  <c r="B133" i="10" s="1"/>
  <c r="B122" i="10"/>
  <c r="C119" i="10" s="1"/>
  <c r="N85" i="10"/>
  <c r="C130" i="10"/>
  <c r="D127" i="10" s="1"/>
  <c r="N24" i="8"/>
  <c r="M4" i="3" s="1"/>
  <c r="M29" i="3" s="1"/>
  <c r="N53" i="8"/>
  <c r="M4" i="5" s="1"/>
  <c r="C22" i="6"/>
  <c r="D22" i="6" s="1"/>
  <c r="E22" i="6" s="1"/>
  <c r="F22" i="6" s="1"/>
  <c r="G22" i="6" s="1"/>
  <c r="H22" i="6" s="1"/>
  <c r="I22" i="6" s="1"/>
  <c r="M53" i="8"/>
  <c r="L4" i="5" s="1"/>
  <c r="I38" i="8"/>
  <c r="H4" i="4" s="1"/>
  <c r="E53" i="8"/>
  <c r="D4" i="5" s="1"/>
  <c r="J57" i="8"/>
  <c r="I9" i="5" s="1"/>
  <c r="I10" i="5" s="1"/>
  <c r="F24" i="8"/>
  <c r="E4" i="3" s="1"/>
  <c r="F53" i="8"/>
  <c r="E4" i="5" s="1"/>
  <c r="J53" i="8"/>
  <c r="I4" i="5" s="1"/>
  <c r="J42" i="8"/>
  <c r="I9" i="4" s="1"/>
  <c r="I10" i="4" s="1"/>
  <c r="H53" i="8"/>
  <c r="G4" i="5" s="1"/>
  <c r="N54" i="8"/>
  <c r="N57" i="8" s="1"/>
  <c r="M9" i="5" s="1"/>
  <c r="M10" i="5" s="1"/>
  <c r="M54" i="8"/>
  <c r="M57" i="8" s="1"/>
  <c r="L9" i="5" s="1"/>
  <c r="L10" i="5" s="1"/>
  <c r="O52" i="8"/>
  <c r="D38" i="8"/>
  <c r="C4" i="4" s="1"/>
  <c r="L38" i="8"/>
  <c r="K4" i="4" s="1"/>
  <c r="O41" i="8"/>
  <c r="K57" i="8"/>
  <c r="J9" i="5" s="1"/>
  <c r="J10" i="5" s="1"/>
  <c r="E54" i="8"/>
  <c r="E57" i="8" s="1"/>
  <c r="D9" i="5" s="1"/>
  <c r="D10" i="5" s="1"/>
  <c r="H42" i="8"/>
  <c r="G9" i="4" s="1"/>
  <c r="G10" i="4" s="1"/>
  <c r="D53" i="8"/>
  <c r="C4" i="5" s="1"/>
  <c r="L53" i="8"/>
  <c r="K4" i="5" s="1"/>
  <c r="F54" i="8"/>
  <c r="F57" i="8" s="1"/>
  <c r="E9" i="5" s="1"/>
  <c r="E10" i="5" s="1"/>
  <c r="O55" i="8"/>
  <c r="I57" i="8"/>
  <c r="H9" i="5" s="1"/>
  <c r="H10" i="5" s="1"/>
  <c r="O56" i="8"/>
  <c r="C57" i="8"/>
  <c r="B9" i="5" s="1"/>
  <c r="G57" i="8"/>
  <c r="F9" i="5" s="1"/>
  <c r="F10" i="5" s="1"/>
  <c r="G53" i="8"/>
  <c r="F4" i="5" s="1"/>
  <c r="I53" i="8"/>
  <c r="H4" i="5" s="1"/>
  <c r="D54" i="8"/>
  <c r="D57" i="8" s="1"/>
  <c r="C9" i="5" s="1"/>
  <c r="C10" i="5" s="1"/>
  <c r="L54" i="8"/>
  <c r="L57" i="8" s="1"/>
  <c r="K9" i="5" s="1"/>
  <c r="K10" i="5" s="1"/>
  <c r="O50" i="8"/>
  <c r="C53" i="8"/>
  <c r="B4" i="5" s="1"/>
  <c r="H54" i="8"/>
  <c r="H57" i="8" s="1"/>
  <c r="G9" i="5" s="1"/>
  <c r="G10" i="5" s="1"/>
  <c r="K53" i="8"/>
  <c r="J4" i="5" s="1"/>
  <c r="O48" i="8"/>
  <c r="O37" i="8"/>
  <c r="J38" i="8"/>
  <c r="I4" i="4" s="1"/>
  <c r="O33" i="8"/>
  <c r="K38" i="8"/>
  <c r="J4" i="4" s="1"/>
  <c r="F38" i="8"/>
  <c r="E4" i="4" s="1"/>
  <c r="N38" i="8"/>
  <c r="M4" i="4" s="1"/>
  <c r="E38" i="8"/>
  <c r="D4" i="4" s="1"/>
  <c r="M38" i="8"/>
  <c r="L4" i="4" s="1"/>
  <c r="I39" i="8"/>
  <c r="I42" i="8" s="1"/>
  <c r="H9" i="4" s="1"/>
  <c r="H10" i="4" s="1"/>
  <c r="E24" i="8"/>
  <c r="D4" i="3" s="1"/>
  <c r="D29" i="3" s="1"/>
  <c r="E32" i="3" s="1"/>
  <c r="M24" i="8"/>
  <c r="L4" i="3" s="1"/>
  <c r="L29" i="3" s="1"/>
  <c r="M32" i="3" s="1"/>
  <c r="G42" i="8"/>
  <c r="F9" i="4" s="1"/>
  <c r="F10" i="4" s="1"/>
  <c r="M42" i="8"/>
  <c r="L9" i="4" s="1"/>
  <c r="L10" i="4" s="1"/>
  <c r="E42" i="8"/>
  <c r="D9" i="4" s="1"/>
  <c r="D10" i="4" s="1"/>
  <c r="G38" i="8"/>
  <c r="F4" i="4" s="1"/>
  <c r="H38" i="8"/>
  <c r="G4" i="4" s="1"/>
  <c r="C39" i="8"/>
  <c r="K39" i="8"/>
  <c r="K42" i="8" s="1"/>
  <c r="J9" i="4" s="1"/>
  <c r="J10" i="4" s="1"/>
  <c r="F40" i="8"/>
  <c r="F42" i="8" s="1"/>
  <c r="E9" i="4" s="1"/>
  <c r="E10" i="4" s="1"/>
  <c r="N40" i="8"/>
  <c r="N42" i="8" s="1"/>
  <c r="M9" i="4" s="1"/>
  <c r="M10" i="4" s="1"/>
  <c r="D39" i="8"/>
  <c r="D42" i="8" s="1"/>
  <c r="C9" i="4" s="1"/>
  <c r="C10" i="4" s="1"/>
  <c r="L39" i="8"/>
  <c r="L42" i="8" s="1"/>
  <c r="K9" i="4" s="1"/>
  <c r="K10" i="4" s="1"/>
  <c r="C38" i="8"/>
  <c r="B4" i="4" s="1"/>
  <c r="O35" i="8"/>
  <c r="N25" i="8"/>
  <c r="N28" i="8" s="1"/>
  <c r="H24" i="8"/>
  <c r="G4" i="3" s="1"/>
  <c r="G29" i="3" s="1"/>
  <c r="H32" i="3" s="1"/>
  <c r="O26" i="8"/>
  <c r="I28" i="8"/>
  <c r="H9" i="3" s="1"/>
  <c r="G24" i="8"/>
  <c r="F4" i="3" s="1"/>
  <c r="F29" i="3" s="1"/>
  <c r="G32" i="3" s="1"/>
  <c r="O23" i="8"/>
  <c r="M25" i="8"/>
  <c r="M28" i="8" s="1"/>
  <c r="L9" i="3" s="1"/>
  <c r="J24" i="8"/>
  <c r="I4" i="3" s="1"/>
  <c r="I29" i="3" s="1"/>
  <c r="J32" i="3" s="1"/>
  <c r="E25" i="8"/>
  <c r="E28" i="8" s="1"/>
  <c r="D9" i="3" s="1"/>
  <c r="D24" i="8"/>
  <c r="C4" i="3" s="1"/>
  <c r="C29" i="3" s="1"/>
  <c r="D32" i="3" s="1"/>
  <c r="L24" i="8"/>
  <c r="K4" i="3" s="1"/>
  <c r="F25" i="8"/>
  <c r="F28" i="8" s="1"/>
  <c r="J28" i="8"/>
  <c r="I9" i="3" s="1"/>
  <c r="C28" i="8"/>
  <c r="B9" i="3" s="1"/>
  <c r="K28" i="8"/>
  <c r="J9" i="3" s="1"/>
  <c r="C24" i="8"/>
  <c r="B4" i="3" s="1"/>
  <c r="I24" i="8"/>
  <c r="D25" i="8"/>
  <c r="D28" i="8" s="1"/>
  <c r="L25" i="8"/>
  <c r="L28" i="8" s="1"/>
  <c r="O21" i="8"/>
  <c r="H25" i="8"/>
  <c r="O19" i="8"/>
  <c r="G27" i="8"/>
  <c r="G28" i="8" s="1"/>
  <c r="H27" i="8"/>
  <c r="K24" i="8"/>
  <c r="N33" i="6"/>
  <c r="D29" i="6"/>
  <c r="E29" i="6" s="1"/>
  <c r="F29" i="6" s="1"/>
  <c r="G29" i="6" s="1"/>
  <c r="H29" i="6" s="1"/>
  <c r="I29" i="6" s="1"/>
  <c r="J29" i="6" s="1"/>
  <c r="K29" i="6" s="1"/>
  <c r="L29" i="6" s="1"/>
  <c r="M29" i="6" s="1"/>
  <c r="N30" i="6"/>
  <c r="D34" i="6"/>
  <c r="E34" i="6" s="1"/>
  <c r="F34" i="6" s="1"/>
  <c r="G34" i="6" s="1"/>
  <c r="H34" i="6" s="1"/>
  <c r="I34" i="6" s="1"/>
  <c r="J34" i="6" s="1"/>
  <c r="K34" i="6" s="1"/>
  <c r="L34" i="6" s="1"/>
  <c r="M34" i="6" s="1"/>
  <c r="B52" i="6" s="1"/>
  <c r="C52" i="6" s="1"/>
  <c r="D52" i="6" s="1"/>
  <c r="D31" i="6"/>
  <c r="E31" i="6" s="1"/>
  <c r="F31" i="6" s="1"/>
  <c r="G31" i="6" s="1"/>
  <c r="H31" i="6" s="1"/>
  <c r="I31" i="6" s="1"/>
  <c r="J31" i="6" s="1"/>
  <c r="K31" i="6" s="1"/>
  <c r="L31" i="6" s="1"/>
  <c r="B35" i="6"/>
  <c r="B12" i="3" s="1"/>
  <c r="M12" i="8"/>
  <c r="N12" i="8"/>
  <c r="J10" i="8"/>
  <c r="H9" i="8"/>
  <c r="G4" i="2" s="1"/>
  <c r="I9" i="8"/>
  <c r="H4" i="2" s="1"/>
  <c r="O8" i="8"/>
  <c r="C9" i="8"/>
  <c r="B4" i="2" s="1"/>
  <c r="G11" i="8"/>
  <c r="D12" i="8"/>
  <c r="J9" i="8"/>
  <c r="I4" i="2" s="1"/>
  <c r="H10" i="8"/>
  <c r="H11" i="8"/>
  <c r="K9" i="8"/>
  <c r="J4" i="2" s="1"/>
  <c r="I10" i="8"/>
  <c r="J11" i="8"/>
  <c r="F12" i="8"/>
  <c r="L12" i="8"/>
  <c r="L9" i="8"/>
  <c r="K4" i="2" s="1"/>
  <c r="E9" i="8"/>
  <c r="D4" i="2" s="1"/>
  <c r="M9" i="8"/>
  <c r="L4" i="2" s="1"/>
  <c r="C10" i="8"/>
  <c r="K10" i="8"/>
  <c r="I11" i="8"/>
  <c r="G12" i="8"/>
  <c r="D9" i="8"/>
  <c r="C4" i="2" s="1"/>
  <c r="C29" i="2" s="1"/>
  <c r="O4" i="8"/>
  <c r="N9" i="8"/>
  <c r="M4" i="2" s="1"/>
  <c r="F9" i="8"/>
  <c r="E4" i="2" s="1"/>
  <c r="G9" i="8"/>
  <c r="F4" i="2" s="1"/>
  <c r="I12" i="8"/>
  <c r="O6" i="8"/>
  <c r="D10" i="8"/>
  <c r="L10" i="8"/>
  <c r="H12" i="8"/>
  <c r="R18" i="2" l="1"/>
  <c r="I18" i="2"/>
  <c r="F33" i="4"/>
  <c r="G114" i="10"/>
  <c r="G33" i="4" s="1"/>
  <c r="H100" i="10"/>
  <c r="Q4" i="2"/>
  <c r="R4" i="2"/>
  <c r="R9" i="3"/>
  <c r="K29" i="3"/>
  <c r="S4" i="3"/>
  <c r="B29" i="3"/>
  <c r="P4" i="3"/>
  <c r="P4" i="2"/>
  <c r="S10" i="2"/>
  <c r="S9" i="2"/>
  <c r="S4" i="2"/>
  <c r="E29" i="3"/>
  <c r="Q4" i="3"/>
  <c r="P9" i="2"/>
  <c r="J26" i="6"/>
  <c r="K26" i="6" s="1"/>
  <c r="J22" i="6"/>
  <c r="K22" i="6" s="1"/>
  <c r="L22" i="6" s="1"/>
  <c r="M22" i="6" s="1"/>
  <c r="B40" i="6" s="1"/>
  <c r="C40" i="6" s="1"/>
  <c r="D40" i="6" s="1"/>
  <c r="E40" i="6" s="1"/>
  <c r="F40" i="6" s="1"/>
  <c r="G40" i="6" s="1"/>
  <c r="H40" i="6" s="1"/>
  <c r="I40" i="6" s="1"/>
  <c r="J40" i="6" s="1"/>
  <c r="K40" i="6" s="1"/>
  <c r="L40" i="6" s="1"/>
  <c r="M40" i="6" s="1"/>
  <c r="B58" i="6" s="1"/>
  <c r="C58" i="6" s="1"/>
  <c r="I35" i="6"/>
  <c r="N24" i="6"/>
  <c r="M7" i="4"/>
  <c r="M11" i="4" s="1"/>
  <c r="M29" i="4"/>
  <c r="K29" i="4"/>
  <c r="L32" i="4" s="1"/>
  <c r="K7" i="4"/>
  <c r="K11" i="4" s="1"/>
  <c r="J29" i="4"/>
  <c r="K32" i="4" s="1"/>
  <c r="J7" i="4"/>
  <c r="J11" i="4" s="1"/>
  <c r="C29" i="4"/>
  <c r="D32" i="4" s="1"/>
  <c r="C7" i="4"/>
  <c r="E7" i="4"/>
  <c r="E11" i="4" s="1"/>
  <c r="E29" i="4"/>
  <c r="F32" i="4" s="1"/>
  <c r="I29" i="4"/>
  <c r="J32" i="4" s="1"/>
  <c r="I7" i="4"/>
  <c r="I11" i="4" s="1"/>
  <c r="O4" i="4"/>
  <c r="H29" i="4"/>
  <c r="I32" i="4" s="1"/>
  <c r="H7" i="4"/>
  <c r="H11" i="4" s="1"/>
  <c r="G7" i="4"/>
  <c r="G11" i="4" s="1"/>
  <c r="G29" i="4"/>
  <c r="H32" i="4" s="1"/>
  <c r="L7" i="4"/>
  <c r="L11" i="4" s="1"/>
  <c r="L29" i="4"/>
  <c r="M32" i="4" s="1"/>
  <c r="B29" i="4"/>
  <c r="B7" i="4"/>
  <c r="F29" i="4"/>
  <c r="G32" i="4" s="1"/>
  <c r="F7" i="4"/>
  <c r="F11" i="4" s="1"/>
  <c r="D29" i="4"/>
  <c r="E32" i="4" s="1"/>
  <c r="D7" i="4"/>
  <c r="D11" i="4" s="1"/>
  <c r="J7" i="5"/>
  <c r="J11" i="5" s="1"/>
  <c r="J29" i="5"/>
  <c r="K32" i="5" s="1"/>
  <c r="I29" i="5"/>
  <c r="J32" i="5" s="1"/>
  <c r="I7" i="5"/>
  <c r="I11" i="5" s="1"/>
  <c r="C7" i="5"/>
  <c r="C11" i="5" s="1"/>
  <c r="C29" i="5"/>
  <c r="D32" i="5" s="1"/>
  <c r="E7" i="5"/>
  <c r="E11" i="5" s="1"/>
  <c r="E29" i="5"/>
  <c r="F32" i="5" s="1"/>
  <c r="K7" i="5"/>
  <c r="K11" i="5" s="1"/>
  <c r="K29" i="5"/>
  <c r="L32" i="5" s="1"/>
  <c r="H29" i="5"/>
  <c r="I32" i="5" s="1"/>
  <c r="H7" i="5"/>
  <c r="H11" i="5" s="1"/>
  <c r="F7" i="5"/>
  <c r="F11" i="5" s="1"/>
  <c r="F29" i="5"/>
  <c r="G32" i="5" s="1"/>
  <c r="D7" i="5"/>
  <c r="D11" i="5" s="1"/>
  <c r="D29" i="5"/>
  <c r="E32" i="5" s="1"/>
  <c r="G29" i="5"/>
  <c r="H32" i="5" s="1"/>
  <c r="G7" i="5"/>
  <c r="G11" i="5" s="1"/>
  <c r="L7" i="5"/>
  <c r="L11" i="5" s="1"/>
  <c r="L29" i="5"/>
  <c r="M32" i="5" s="1"/>
  <c r="B7" i="5"/>
  <c r="B29" i="5"/>
  <c r="O4" i="5"/>
  <c r="M7" i="5"/>
  <c r="M11" i="5" s="1"/>
  <c r="M29" i="5"/>
  <c r="O9" i="5"/>
  <c r="B10" i="5"/>
  <c r="D32" i="2"/>
  <c r="C7" i="2"/>
  <c r="C11" i="2" s="1"/>
  <c r="M29" i="2"/>
  <c r="M7" i="2"/>
  <c r="M11" i="2" s="1"/>
  <c r="K7" i="2"/>
  <c r="K29" i="2"/>
  <c r="I29" i="2"/>
  <c r="J32" i="2" s="1"/>
  <c r="I7" i="2"/>
  <c r="D29" i="2"/>
  <c r="E32" i="2" s="1"/>
  <c r="D7" i="2"/>
  <c r="D11" i="2" s="1"/>
  <c r="B7" i="2"/>
  <c r="P7" i="2" s="1"/>
  <c r="B29" i="2"/>
  <c r="O4" i="2"/>
  <c r="G29" i="2"/>
  <c r="H32" i="2" s="1"/>
  <c r="G7" i="2"/>
  <c r="F7" i="2"/>
  <c r="F29" i="2"/>
  <c r="G32" i="2" s="1"/>
  <c r="P10" i="2"/>
  <c r="E29" i="2"/>
  <c r="E7" i="2"/>
  <c r="L7" i="2"/>
  <c r="L11" i="2" s="1"/>
  <c r="L29" i="2"/>
  <c r="M32" i="2" s="1"/>
  <c r="J29" i="2"/>
  <c r="K32" i="2" s="1"/>
  <c r="J7" i="2"/>
  <c r="J11" i="2" s="1"/>
  <c r="H7" i="2"/>
  <c r="H29" i="2"/>
  <c r="N23" i="6"/>
  <c r="N29" i="6"/>
  <c r="D147" i="10"/>
  <c r="D149" i="10" s="1"/>
  <c r="E146" i="10"/>
  <c r="F143" i="10" s="1"/>
  <c r="E147" i="10"/>
  <c r="E149" i="10" s="1"/>
  <c r="B123" i="10"/>
  <c r="B125" i="10" s="1"/>
  <c r="C122" i="10"/>
  <c r="D119" i="10" s="1"/>
  <c r="C131" i="10"/>
  <c r="C133" i="10" s="1"/>
  <c r="D130" i="10"/>
  <c r="E127" i="10" s="1"/>
  <c r="B47" i="6"/>
  <c r="C47" i="6" s="1"/>
  <c r="D47" i="6" s="1"/>
  <c r="E47" i="6" s="1"/>
  <c r="F47" i="6" s="1"/>
  <c r="G47" i="6" s="1"/>
  <c r="H47" i="6" s="1"/>
  <c r="I47" i="6" s="1"/>
  <c r="J47" i="6" s="1"/>
  <c r="K47" i="6" s="1"/>
  <c r="L47" i="6" s="1"/>
  <c r="M47" i="6" s="1"/>
  <c r="G58" i="8"/>
  <c r="J43" i="8"/>
  <c r="I29" i="8"/>
  <c r="K29" i="8"/>
  <c r="E43" i="8"/>
  <c r="J58" i="8"/>
  <c r="K43" i="8"/>
  <c r="M43" i="8"/>
  <c r="I43" i="8"/>
  <c r="N58" i="8"/>
  <c r="M58" i="8"/>
  <c r="E58" i="8"/>
  <c r="L58" i="8"/>
  <c r="H58" i="8"/>
  <c r="I58" i="8"/>
  <c r="D58" i="8"/>
  <c r="F58" i="8"/>
  <c r="K58" i="8"/>
  <c r="L43" i="8"/>
  <c r="D29" i="8"/>
  <c r="C9" i="3"/>
  <c r="P9" i="3" s="1"/>
  <c r="F29" i="8"/>
  <c r="E9" i="3"/>
  <c r="L29" i="8"/>
  <c r="K9" i="3"/>
  <c r="G29" i="8"/>
  <c r="F9" i="3"/>
  <c r="N29" i="8"/>
  <c r="M9" i="3"/>
  <c r="J29" i="8"/>
  <c r="H43" i="8"/>
  <c r="D43" i="8"/>
  <c r="M29" i="8"/>
  <c r="E29" i="8"/>
  <c r="O54" i="8"/>
  <c r="O53" i="8"/>
  <c r="C58" i="8"/>
  <c r="O57" i="8"/>
  <c r="G43" i="8"/>
  <c r="H4" i="3"/>
  <c r="N43" i="8"/>
  <c r="H28" i="8"/>
  <c r="H29" i="8" s="1"/>
  <c r="F43" i="8"/>
  <c r="O40" i="8"/>
  <c r="O39" i="8"/>
  <c r="C42" i="8"/>
  <c r="O38" i="8"/>
  <c r="O27" i="8"/>
  <c r="O24" i="8"/>
  <c r="C29" i="8"/>
  <c r="O25" i="8"/>
  <c r="N28" i="6"/>
  <c r="N27" i="6"/>
  <c r="N32" i="6"/>
  <c r="D35" i="6"/>
  <c r="D12" i="3" s="1"/>
  <c r="N34" i="6"/>
  <c r="C35" i="6"/>
  <c r="C12" i="3" s="1"/>
  <c r="P12" i="3" s="1"/>
  <c r="N31" i="6"/>
  <c r="E52" i="6"/>
  <c r="F52" i="6" s="1"/>
  <c r="G52" i="6" s="1"/>
  <c r="H52" i="6" s="1"/>
  <c r="I52" i="6" s="1"/>
  <c r="J52" i="6" s="1"/>
  <c r="K52" i="6" s="1"/>
  <c r="L52" i="6" s="1"/>
  <c r="M52" i="6" s="1"/>
  <c r="N50" i="6"/>
  <c r="D13" i="8"/>
  <c r="D14" i="8" s="1"/>
  <c r="M13" i="8"/>
  <c r="M14" i="8" s="1"/>
  <c r="O11" i="8"/>
  <c r="J13" i="8"/>
  <c r="J14" i="8" s="1"/>
  <c r="F13" i="8"/>
  <c r="F14" i="8" s="1"/>
  <c r="K13" i="8"/>
  <c r="K14" i="8" s="1"/>
  <c r="O9" i="8"/>
  <c r="I13" i="8"/>
  <c r="I14" i="8" s="1"/>
  <c r="J4" i="3"/>
  <c r="J29" i="3" s="1"/>
  <c r="K32" i="3" s="1"/>
  <c r="N13" i="8"/>
  <c r="N14" i="8" s="1"/>
  <c r="L13" i="8"/>
  <c r="L14" i="8" s="1"/>
  <c r="O12" i="8"/>
  <c r="G13" i="8"/>
  <c r="G14" i="8" s="1"/>
  <c r="E13" i="8"/>
  <c r="E14" i="8" s="1"/>
  <c r="O10" i="8"/>
  <c r="H13" i="8"/>
  <c r="H14" i="8" s="1"/>
  <c r="C13" i="8"/>
  <c r="N33" i="5"/>
  <c r="N33" i="2"/>
  <c r="N33" i="4"/>
  <c r="I97" i="10" l="1"/>
  <c r="I99" i="10" s="1"/>
  <c r="H101" i="10"/>
  <c r="H103" i="10" s="1"/>
  <c r="H112" i="10" s="1"/>
  <c r="P29" i="3"/>
  <c r="C32" i="3"/>
  <c r="P32" i="3" s="1"/>
  <c r="S9" i="3"/>
  <c r="Q9" i="2"/>
  <c r="F32" i="2"/>
  <c r="Q32" i="2" s="1"/>
  <c r="Q29" i="2"/>
  <c r="H29" i="3"/>
  <c r="I32" i="3" s="1"/>
  <c r="R4" i="3"/>
  <c r="F32" i="3"/>
  <c r="Q32" i="3" s="1"/>
  <c r="Q29" i="3"/>
  <c r="R9" i="2"/>
  <c r="H11" i="2"/>
  <c r="R7" i="2"/>
  <c r="R10" i="2"/>
  <c r="L32" i="2"/>
  <c r="S32" i="2" s="1"/>
  <c r="S29" i="2"/>
  <c r="I32" i="2"/>
  <c r="R32" i="2" s="1"/>
  <c r="R29" i="2"/>
  <c r="K11" i="2"/>
  <c r="S11" i="2" s="1"/>
  <c r="S7" i="2"/>
  <c r="E11" i="2"/>
  <c r="Q7" i="2"/>
  <c r="P29" i="2"/>
  <c r="L32" i="3"/>
  <c r="S32" i="3" s="1"/>
  <c r="S29" i="3"/>
  <c r="L26" i="6"/>
  <c r="M26" i="6" s="1"/>
  <c r="B44" i="6" s="1"/>
  <c r="C44" i="6" s="1"/>
  <c r="D44" i="6" s="1"/>
  <c r="E44" i="6" s="1"/>
  <c r="F44" i="6" s="1"/>
  <c r="G44" i="6" s="1"/>
  <c r="H44" i="6" s="1"/>
  <c r="I44" i="6" s="1"/>
  <c r="J44" i="6" s="1"/>
  <c r="K44" i="6" s="1"/>
  <c r="L44" i="6" s="1"/>
  <c r="M44" i="6" s="1"/>
  <c r="B62" i="6" s="1"/>
  <c r="C62" i="6" s="1"/>
  <c r="D62" i="6" s="1"/>
  <c r="E62" i="6" s="1"/>
  <c r="F62" i="6" s="1"/>
  <c r="G62" i="6" s="1"/>
  <c r="H62" i="6" s="1"/>
  <c r="I62" i="6" s="1"/>
  <c r="J62" i="6" s="1"/>
  <c r="K62" i="6" s="1"/>
  <c r="L62" i="6" s="1"/>
  <c r="M62" i="6" s="1"/>
  <c r="N26" i="6"/>
  <c r="N40" i="6"/>
  <c r="N22" i="6"/>
  <c r="O42" i="8"/>
  <c r="B9" i="4"/>
  <c r="O7" i="4"/>
  <c r="C32" i="4"/>
  <c r="O32" i="4" s="1"/>
  <c r="O29" i="4"/>
  <c r="O7" i="5"/>
  <c r="O29" i="5"/>
  <c r="H30" i="1" s="1"/>
  <c r="C32" i="5"/>
  <c r="O32" i="5" s="1"/>
  <c r="H33" i="1" s="1"/>
  <c r="G11" i="2"/>
  <c r="B11" i="5"/>
  <c r="O11" i="5" s="1"/>
  <c r="O10" i="5"/>
  <c r="C11" i="4"/>
  <c r="O9" i="2"/>
  <c r="I11" i="2"/>
  <c r="C32" i="2"/>
  <c r="O29" i="2"/>
  <c r="B30" i="1" s="1"/>
  <c r="O7" i="2"/>
  <c r="B11" i="2"/>
  <c r="P11" i="2" s="1"/>
  <c r="F146" i="10"/>
  <c r="G143" i="10" s="1"/>
  <c r="F147" i="10"/>
  <c r="F149" i="10" s="1"/>
  <c r="C123" i="10"/>
  <c r="C125" i="10" s="1"/>
  <c r="D122" i="10"/>
  <c r="E119" i="10" s="1"/>
  <c r="D131" i="10"/>
  <c r="D133" i="10" s="1"/>
  <c r="E130" i="10"/>
  <c r="F127" i="10" s="1"/>
  <c r="O29" i="3"/>
  <c r="D30" i="1" s="1"/>
  <c r="D58" i="6"/>
  <c r="E58" i="6" s="1"/>
  <c r="F58" i="6" s="1"/>
  <c r="G58" i="6" s="1"/>
  <c r="H58" i="6" s="1"/>
  <c r="I58" i="6" s="1"/>
  <c r="J58" i="6" s="1"/>
  <c r="K58" i="6" s="1"/>
  <c r="L58" i="6" s="1"/>
  <c r="M58" i="6" s="1"/>
  <c r="B65" i="6"/>
  <c r="C65" i="6" s="1"/>
  <c r="D65" i="6" s="1"/>
  <c r="E65" i="6" s="1"/>
  <c r="F65" i="6" s="1"/>
  <c r="G65" i="6" s="1"/>
  <c r="H65" i="6" s="1"/>
  <c r="I65" i="6" s="1"/>
  <c r="J65" i="6" s="1"/>
  <c r="K65" i="6" s="1"/>
  <c r="L65" i="6" s="1"/>
  <c r="M65" i="6" s="1"/>
  <c r="N47" i="6"/>
  <c r="B70" i="6"/>
  <c r="O58" i="8"/>
  <c r="O28" i="8"/>
  <c r="G9" i="3"/>
  <c r="Q9" i="3" s="1"/>
  <c r="C43" i="8"/>
  <c r="O43" i="8" s="1"/>
  <c r="O29" i="8"/>
  <c r="N68" i="6"/>
  <c r="E35" i="6"/>
  <c r="E12" i="3" s="1"/>
  <c r="N51" i="6"/>
  <c r="N43" i="6"/>
  <c r="N46" i="6"/>
  <c r="C48" i="6"/>
  <c r="D48" i="6" s="1"/>
  <c r="E48" i="6" s="1"/>
  <c r="F48" i="6" s="1"/>
  <c r="G48" i="6" s="1"/>
  <c r="H48" i="6" s="1"/>
  <c r="I48" i="6" s="1"/>
  <c r="J48" i="6" s="1"/>
  <c r="K48" i="6" s="1"/>
  <c r="L48" i="6" s="1"/>
  <c r="M48" i="6" s="1"/>
  <c r="B66" i="6" s="1"/>
  <c r="N52" i="6"/>
  <c r="O13" i="8"/>
  <c r="C14" i="8"/>
  <c r="O14" i="8" s="1"/>
  <c r="N33" i="3"/>
  <c r="I114" i="10" l="1"/>
  <c r="I100" i="10"/>
  <c r="J97" i="10" s="1"/>
  <c r="J99" i="10" s="1"/>
  <c r="I101" i="10"/>
  <c r="I103" i="10" s="1"/>
  <c r="I112" i="10" s="1"/>
  <c r="I21" i="4" s="1"/>
  <c r="H21" i="4"/>
  <c r="Q10" i="2"/>
  <c r="F11" i="2"/>
  <c r="O10" i="2"/>
  <c r="R11" i="2"/>
  <c r="R29" i="3"/>
  <c r="O32" i="2"/>
  <c r="B33" i="1" s="1"/>
  <c r="P32" i="2"/>
  <c r="O32" i="3"/>
  <c r="D33" i="1" s="1"/>
  <c r="R32" i="3"/>
  <c r="N44" i="6"/>
  <c r="N62" i="6"/>
  <c r="B10" i="4"/>
  <c r="O9" i="4"/>
  <c r="G146" i="10"/>
  <c r="H143" i="10" s="1"/>
  <c r="E131" i="10"/>
  <c r="E133" i="10" s="1"/>
  <c r="D123" i="10"/>
  <c r="D125" i="10" s="1"/>
  <c r="E122" i="10"/>
  <c r="F119" i="10" s="1"/>
  <c r="F130" i="10"/>
  <c r="G127" i="10" s="1"/>
  <c r="F33" i="1"/>
  <c r="F30" i="1"/>
  <c r="N58" i="6"/>
  <c r="N61" i="6"/>
  <c r="N65" i="6"/>
  <c r="C70" i="6"/>
  <c r="D70" i="6" s="1"/>
  <c r="E70" i="6" s="1"/>
  <c r="F70" i="6" s="1"/>
  <c r="G70" i="6" s="1"/>
  <c r="H70" i="6" s="1"/>
  <c r="I70" i="6" s="1"/>
  <c r="J70" i="6" s="1"/>
  <c r="K70" i="6" s="1"/>
  <c r="L70" i="6" s="1"/>
  <c r="M70" i="6" s="1"/>
  <c r="N42" i="6"/>
  <c r="N64" i="6"/>
  <c r="N69" i="6"/>
  <c r="C66" i="6"/>
  <c r="D66" i="6" s="1"/>
  <c r="E66" i="6" s="1"/>
  <c r="F66" i="6" s="1"/>
  <c r="G66" i="6" s="1"/>
  <c r="H66" i="6" s="1"/>
  <c r="I66" i="6" s="1"/>
  <c r="J66" i="6" s="1"/>
  <c r="K66" i="6" s="1"/>
  <c r="L66" i="6" s="1"/>
  <c r="M66" i="6" s="1"/>
  <c r="F35" i="6"/>
  <c r="F12" i="3" s="1"/>
  <c r="N48" i="6"/>
  <c r="N49" i="6"/>
  <c r="F11" i="7"/>
  <c r="F12" i="7"/>
  <c r="G12" i="7" s="1"/>
  <c r="F8" i="7"/>
  <c r="G8" i="7" s="1"/>
  <c r="F10" i="7"/>
  <c r="G10" i="7" s="1"/>
  <c r="E13" i="7"/>
  <c r="E9" i="7"/>
  <c r="M10" i="3"/>
  <c r="L10" i="3"/>
  <c r="K10" i="3"/>
  <c r="S10" i="3" s="1"/>
  <c r="J10" i="3"/>
  <c r="I10" i="3"/>
  <c r="H10" i="3"/>
  <c r="G10" i="3"/>
  <c r="F10" i="3"/>
  <c r="E10" i="3"/>
  <c r="D10" i="3"/>
  <c r="C10" i="3"/>
  <c r="B10" i="3"/>
  <c r="C7" i="3"/>
  <c r="D7" i="3"/>
  <c r="E7" i="3"/>
  <c r="F7" i="3"/>
  <c r="G7" i="3"/>
  <c r="H7" i="3"/>
  <c r="I7" i="3"/>
  <c r="J7" i="3"/>
  <c r="L7" i="3"/>
  <c r="M7" i="3"/>
  <c r="B7" i="3"/>
  <c r="P7" i="3" s="1"/>
  <c r="D14" i="9"/>
  <c r="E13" i="9"/>
  <c r="E10" i="9"/>
  <c r="D7" i="9"/>
  <c r="F7" i="7"/>
  <c r="Q11" i="2" l="1"/>
  <c r="O11" i="2"/>
  <c r="I33" i="4"/>
  <c r="J114" i="10"/>
  <c r="J100" i="10"/>
  <c r="Q7" i="3"/>
  <c r="R10" i="3"/>
  <c r="R7" i="3"/>
  <c r="E30" i="3"/>
  <c r="F31" i="3" s="1"/>
  <c r="Q10" i="3"/>
  <c r="P10" i="3"/>
  <c r="N45" i="6"/>
  <c r="B11" i="4"/>
  <c r="O11" i="4" s="1"/>
  <c r="O10" i="4"/>
  <c r="D15" i="9"/>
  <c r="E11" i="9"/>
  <c r="N70" i="6"/>
  <c r="N63" i="6"/>
  <c r="H147" i="10"/>
  <c r="H149" i="10" s="1"/>
  <c r="H146" i="10"/>
  <c r="I143" i="10" s="1"/>
  <c r="G147" i="10"/>
  <c r="G149" i="10" s="1"/>
  <c r="F122" i="10"/>
  <c r="G119" i="10" s="1"/>
  <c r="E123" i="10"/>
  <c r="E125" i="10" s="1"/>
  <c r="G130" i="10"/>
  <c r="H127" i="10" s="1"/>
  <c r="F131" i="10"/>
  <c r="F133" i="10" s="1"/>
  <c r="F30" i="3"/>
  <c r="G31" i="3" s="1"/>
  <c r="C30" i="3"/>
  <c r="D31" i="3" s="1"/>
  <c r="D30" i="3"/>
  <c r="E31" i="3" s="1"/>
  <c r="L11" i="3"/>
  <c r="J11" i="3"/>
  <c r="G11" i="3"/>
  <c r="I11" i="3"/>
  <c r="F11" i="3"/>
  <c r="B11" i="3"/>
  <c r="N67" i="6"/>
  <c r="N66" i="6"/>
  <c r="G35" i="6"/>
  <c r="B38" i="1"/>
  <c r="G3" i="7"/>
  <c r="G7" i="7" s="1"/>
  <c r="E14" i="2" s="1"/>
  <c r="E11" i="3"/>
  <c r="M11" i="3"/>
  <c r="D11" i="3"/>
  <c r="C11" i="3"/>
  <c r="H11" i="3"/>
  <c r="F13" i="7"/>
  <c r="G11" i="7"/>
  <c r="G13" i="7" s="1"/>
  <c r="G9" i="7"/>
  <c r="F9" i="7"/>
  <c r="K7" i="3"/>
  <c r="E14" i="9"/>
  <c r="E7" i="9"/>
  <c r="J33" i="4" l="1"/>
  <c r="K97" i="10"/>
  <c r="K99" i="10" s="1"/>
  <c r="J101" i="10"/>
  <c r="J103" i="10" s="1"/>
  <c r="J112" i="10" s="1"/>
  <c r="E26" i="2"/>
  <c r="P11" i="3"/>
  <c r="K11" i="3"/>
  <c r="S7" i="3"/>
  <c r="Q11" i="3"/>
  <c r="R11" i="3"/>
  <c r="Q31" i="3"/>
  <c r="B18" i="3"/>
  <c r="C18" i="3" s="1"/>
  <c r="D18" i="3" s="1"/>
  <c r="E18" i="3" s="1"/>
  <c r="F18" i="3" s="1"/>
  <c r="G18" i="3" s="1"/>
  <c r="J18" i="2"/>
  <c r="G12" i="3"/>
  <c r="Q12" i="3" s="1"/>
  <c r="M18" i="2"/>
  <c r="L18" i="2"/>
  <c r="K18" i="2"/>
  <c r="E15" i="9"/>
  <c r="I147" i="10"/>
  <c r="I149" i="10" s="1"/>
  <c r="I146" i="10"/>
  <c r="J143" i="10" s="1"/>
  <c r="G131" i="10"/>
  <c r="G133" i="10" s="1"/>
  <c r="G122" i="10"/>
  <c r="H119" i="10" s="1"/>
  <c r="F123" i="10"/>
  <c r="F125" i="10" s="1"/>
  <c r="H130" i="10"/>
  <c r="I127" i="10" s="1"/>
  <c r="H131" i="10"/>
  <c r="H133" i="10" s="1"/>
  <c r="N60" i="6"/>
  <c r="H35" i="6"/>
  <c r="H12" i="3" s="1"/>
  <c r="B30" i="3"/>
  <c r="P30" i="3" s="1"/>
  <c r="M18" i="6"/>
  <c r="M12" i="2" s="1"/>
  <c r="M30" i="2" s="1"/>
  <c r="L18" i="6"/>
  <c r="L12" i="2" s="1"/>
  <c r="L30" i="2" s="1"/>
  <c r="M31" i="2" s="1"/>
  <c r="K18" i="6"/>
  <c r="K12" i="2" s="1"/>
  <c r="J12" i="2"/>
  <c r="J30" i="2" s="1"/>
  <c r="K31" i="2" s="1"/>
  <c r="I18" i="6"/>
  <c r="I12" i="2" s="1"/>
  <c r="I30" i="2" s="1"/>
  <c r="J31" i="2" s="1"/>
  <c r="H18" i="6"/>
  <c r="H12" i="2" s="1"/>
  <c r="G18" i="6"/>
  <c r="G12" i="2" s="1"/>
  <c r="G30" i="2" s="1"/>
  <c r="H31" i="2" s="1"/>
  <c r="F18" i="6"/>
  <c r="F12" i="2" s="1"/>
  <c r="F30" i="2" s="1"/>
  <c r="G31" i="2" s="1"/>
  <c r="E18" i="6"/>
  <c r="E12" i="2" s="1"/>
  <c r="Q12" i="2" s="1"/>
  <c r="D12" i="2"/>
  <c r="C18" i="6"/>
  <c r="C12" i="2" s="1"/>
  <c r="B12" i="2"/>
  <c r="N15" i="6"/>
  <c r="N14" i="6"/>
  <c r="N13" i="6"/>
  <c r="N12" i="6"/>
  <c r="N11" i="6"/>
  <c r="N10" i="6"/>
  <c r="N9" i="6"/>
  <c r="N6" i="6"/>
  <c r="N5" i="6"/>
  <c r="N4" i="6"/>
  <c r="N3" i="6"/>
  <c r="H24" i="1"/>
  <c r="H16" i="1"/>
  <c r="H12" i="1"/>
  <c r="H11" i="1"/>
  <c r="H10" i="1"/>
  <c r="H8" i="1"/>
  <c r="H5" i="1"/>
  <c r="F28" i="1"/>
  <c r="F24" i="1"/>
  <c r="F16" i="1"/>
  <c r="F14" i="1"/>
  <c r="F12" i="1"/>
  <c r="F11" i="1"/>
  <c r="F10" i="1"/>
  <c r="F9" i="1"/>
  <c r="F8" i="1"/>
  <c r="F7" i="1"/>
  <c r="F5" i="1"/>
  <c r="O27" i="3"/>
  <c r="O23" i="3"/>
  <c r="D24" i="1" s="1"/>
  <c r="O21" i="3"/>
  <c r="D22" i="1" s="1"/>
  <c r="O15" i="3"/>
  <c r="D16" i="1" s="1"/>
  <c r="O13" i="3"/>
  <c r="D14" i="1" s="1"/>
  <c r="O10" i="3"/>
  <c r="D11" i="1" s="1"/>
  <c r="O9" i="3"/>
  <c r="D10" i="1" s="1"/>
  <c r="O8" i="3"/>
  <c r="O7" i="3"/>
  <c r="D8" i="1" s="1"/>
  <c r="O4" i="3"/>
  <c r="D5" i="1" s="1"/>
  <c r="B24" i="1"/>
  <c r="B22" i="1"/>
  <c r="B16" i="1"/>
  <c r="B14" i="1"/>
  <c r="B10" i="1"/>
  <c r="B7" i="1"/>
  <c r="B6" i="1"/>
  <c r="B5" i="1"/>
  <c r="H28" i="1"/>
  <c r="D28" i="1"/>
  <c r="H14" i="1"/>
  <c r="H9" i="1"/>
  <c r="D9" i="1"/>
  <c r="H7" i="1"/>
  <c r="D7" i="1"/>
  <c r="H6" i="1"/>
  <c r="F6" i="1"/>
  <c r="D6" i="1"/>
  <c r="K114" i="10" l="1"/>
  <c r="K100" i="10"/>
  <c r="J21" i="4"/>
  <c r="S11" i="3"/>
  <c r="O11" i="3"/>
  <c r="D12" i="1" s="1"/>
  <c r="E12" i="1" s="1"/>
  <c r="R12" i="2"/>
  <c r="K30" i="2"/>
  <c r="S12" i="2"/>
  <c r="H30" i="3"/>
  <c r="P12" i="2"/>
  <c r="H30" i="2"/>
  <c r="I18" i="3"/>
  <c r="B18" i="4"/>
  <c r="C18" i="4" s="1"/>
  <c r="D18" i="4" s="1"/>
  <c r="B18" i="5"/>
  <c r="C18" i="5" s="1"/>
  <c r="D18" i="5" s="1"/>
  <c r="G30" i="3"/>
  <c r="B16" i="2"/>
  <c r="B30" i="2"/>
  <c r="C16" i="2"/>
  <c r="C30" i="2"/>
  <c r="D31" i="2" s="1"/>
  <c r="E16" i="2"/>
  <c r="E30" i="2"/>
  <c r="D16" i="2"/>
  <c r="O12" i="2"/>
  <c r="D30" i="2"/>
  <c r="O18" i="2"/>
  <c r="B19" i="1" s="1"/>
  <c r="F14" i="2"/>
  <c r="Q14" i="2" s="1"/>
  <c r="G14" i="2"/>
  <c r="H14" i="2"/>
  <c r="I14" i="2"/>
  <c r="J14" i="2"/>
  <c r="K14" i="2"/>
  <c r="L14" i="2"/>
  <c r="M14" i="2"/>
  <c r="G14" i="3"/>
  <c r="G26" i="3" s="1"/>
  <c r="J14" i="3"/>
  <c r="J26" i="3" s="1"/>
  <c r="H14" i="3"/>
  <c r="K14" i="3"/>
  <c r="L14" i="3"/>
  <c r="L26" i="3" s="1"/>
  <c r="E14" i="3"/>
  <c r="F14" i="3"/>
  <c r="F16" i="3" s="1"/>
  <c r="F17" i="3" s="1"/>
  <c r="I14" i="3"/>
  <c r="I26" i="3" s="1"/>
  <c r="C14" i="3"/>
  <c r="C26" i="3" s="1"/>
  <c r="D14" i="3"/>
  <c r="D26" i="3" s="1"/>
  <c r="M14" i="3"/>
  <c r="B14" i="3"/>
  <c r="G123" i="10"/>
  <c r="G125" i="10" s="1"/>
  <c r="J146" i="10"/>
  <c r="K143" i="10" s="1"/>
  <c r="J147" i="10"/>
  <c r="J149" i="10" s="1"/>
  <c r="H122" i="10"/>
  <c r="I119" i="10" s="1"/>
  <c r="I7" i="1"/>
  <c r="I130" i="10"/>
  <c r="J127" i="10" s="1"/>
  <c r="I131" i="10"/>
  <c r="I133" i="10" s="1"/>
  <c r="C31" i="3"/>
  <c r="P31" i="3" s="1"/>
  <c r="I12" i="3"/>
  <c r="I30" i="3" s="1"/>
  <c r="I16" i="1"/>
  <c r="E36" i="1"/>
  <c r="E37" i="1"/>
  <c r="E30" i="1"/>
  <c r="E38" i="1"/>
  <c r="E33" i="1"/>
  <c r="E34" i="1"/>
  <c r="C37" i="1"/>
  <c r="C30" i="1"/>
  <c r="C34" i="1"/>
  <c r="C38" i="1"/>
  <c r="C33" i="1"/>
  <c r="C36" i="1"/>
  <c r="I9" i="1"/>
  <c r="G30" i="1"/>
  <c r="G38" i="1"/>
  <c r="G33" i="1"/>
  <c r="G36" i="1"/>
  <c r="G37" i="1"/>
  <c r="I24" i="1"/>
  <c r="I8" i="1"/>
  <c r="I36" i="1"/>
  <c r="I37" i="1"/>
  <c r="I30" i="1"/>
  <c r="I38" i="1"/>
  <c r="I33" i="1"/>
  <c r="I11" i="1"/>
  <c r="I12" i="1"/>
  <c r="C28" i="1"/>
  <c r="C7" i="1"/>
  <c r="C9" i="1"/>
  <c r="C16" i="1"/>
  <c r="C14" i="1"/>
  <c r="C22" i="1"/>
  <c r="C24" i="1"/>
  <c r="C6" i="1"/>
  <c r="C5" i="1"/>
  <c r="E7" i="1"/>
  <c r="E6" i="1"/>
  <c r="E28" i="1"/>
  <c r="E22" i="1"/>
  <c r="G28" i="1"/>
  <c r="G24" i="1"/>
  <c r="G16" i="1"/>
  <c r="G14" i="1"/>
  <c r="G12" i="1"/>
  <c r="G11" i="1"/>
  <c r="G10" i="1"/>
  <c r="G9" i="1"/>
  <c r="G8" i="1"/>
  <c r="G7" i="1"/>
  <c r="G6" i="1"/>
  <c r="G5" i="1"/>
  <c r="I6" i="1"/>
  <c r="E9" i="1"/>
  <c r="I28" i="1"/>
  <c r="B8" i="1"/>
  <c r="C8" i="1" s="1"/>
  <c r="E10" i="1"/>
  <c r="E14" i="1"/>
  <c r="E5" i="1"/>
  <c r="E8" i="1"/>
  <c r="I10" i="1"/>
  <c r="I14" i="1"/>
  <c r="N18" i="6"/>
  <c r="I5" i="1"/>
  <c r="E16" i="1"/>
  <c r="E24" i="1"/>
  <c r="E11" i="1"/>
  <c r="N34" i="2"/>
  <c r="K33" i="4" l="1"/>
  <c r="L97" i="10"/>
  <c r="L99" i="10" s="1"/>
  <c r="K101" i="10"/>
  <c r="K103" i="10" s="1"/>
  <c r="K112" i="10" s="1"/>
  <c r="K21" i="4" s="1"/>
  <c r="K18" i="3"/>
  <c r="R18" i="3"/>
  <c r="E18" i="4"/>
  <c r="F18" i="4" s="1"/>
  <c r="G18" i="4" s="1"/>
  <c r="H18" i="4" s="1"/>
  <c r="I18" i="4" s="1"/>
  <c r="J18" i="4" s="1"/>
  <c r="K18" i="4" s="1"/>
  <c r="L18" i="4" s="1"/>
  <c r="M18" i="4" s="1"/>
  <c r="O18" i="4"/>
  <c r="F19" i="1" s="1"/>
  <c r="G19" i="1" s="1"/>
  <c r="E18" i="5"/>
  <c r="S14" i="2"/>
  <c r="E26" i="3"/>
  <c r="Q14" i="3"/>
  <c r="B26" i="3"/>
  <c r="P26" i="3" s="1"/>
  <c r="P14" i="3"/>
  <c r="K26" i="3"/>
  <c r="S14" i="3"/>
  <c r="H26" i="3"/>
  <c r="R26" i="3" s="1"/>
  <c r="R14" i="3"/>
  <c r="R14" i="2"/>
  <c r="P16" i="2"/>
  <c r="F31" i="2"/>
  <c r="Q30" i="2"/>
  <c r="H31" i="3"/>
  <c r="Q30" i="3"/>
  <c r="I31" i="3"/>
  <c r="C31" i="2"/>
  <c r="P31" i="2" s="1"/>
  <c r="P30" i="2"/>
  <c r="I31" i="2"/>
  <c r="R31" i="2" s="1"/>
  <c r="R30" i="2"/>
  <c r="L31" i="2"/>
  <c r="S31" i="2" s="1"/>
  <c r="S30" i="2"/>
  <c r="C19" i="1"/>
  <c r="G16" i="3"/>
  <c r="G17" i="3" s="1"/>
  <c r="G20" i="3" s="1"/>
  <c r="G22" i="3" s="1"/>
  <c r="G24" i="3" s="1"/>
  <c r="G28" i="3" s="1"/>
  <c r="I16" i="3"/>
  <c r="I17" i="3" s="1"/>
  <c r="J31" i="3"/>
  <c r="C16" i="3"/>
  <c r="C17" i="3" s="1"/>
  <c r="C20" i="3" s="1"/>
  <c r="C22" i="3" s="1"/>
  <c r="C24" i="3" s="1"/>
  <c r="C28" i="3" s="1"/>
  <c r="C38" i="3" s="1"/>
  <c r="D16" i="3"/>
  <c r="D17" i="3" s="1"/>
  <c r="D20" i="3" s="1"/>
  <c r="D22" i="3" s="1"/>
  <c r="D24" i="3" s="1"/>
  <c r="D28" i="3" s="1"/>
  <c r="D38" i="3" s="1"/>
  <c r="F19" i="3"/>
  <c r="B16" i="3"/>
  <c r="E16" i="3"/>
  <c r="E19" i="2"/>
  <c r="E17" i="2"/>
  <c r="C19" i="2"/>
  <c r="C17" i="2"/>
  <c r="C20" i="2" s="1"/>
  <c r="C22" i="2" s="1"/>
  <c r="C24" i="2" s="1"/>
  <c r="C28" i="2" s="1"/>
  <c r="B19" i="2"/>
  <c r="B17" i="2"/>
  <c r="D19" i="2"/>
  <c r="D17" i="2"/>
  <c r="D20" i="2" s="1"/>
  <c r="D22" i="2" s="1"/>
  <c r="D24" i="2" s="1"/>
  <c r="D28" i="2" s="1"/>
  <c r="D38" i="2" s="1"/>
  <c r="E31" i="2"/>
  <c r="O30" i="2"/>
  <c r="B31" i="1" s="1"/>
  <c r="C31" i="1" s="1"/>
  <c r="M26" i="2"/>
  <c r="M16" i="2"/>
  <c r="K16" i="2"/>
  <c r="K26" i="2"/>
  <c r="O14" i="3"/>
  <c r="D15" i="1" s="1"/>
  <c r="E15" i="1" s="1"/>
  <c r="J26" i="2"/>
  <c r="J16" i="2"/>
  <c r="L26" i="2"/>
  <c r="L16" i="2"/>
  <c r="I16" i="2"/>
  <c r="I26" i="2"/>
  <c r="B14" i="4"/>
  <c r="M26" i="3"/>
  <c r="H16" i="2"/>
  <c r="H26" i="2"/>
  <c r="H16" i="3"/>
  <c r="G16" i="2"/>
  <c r="G26" i="2"/>
  <c r="F26" i="3"/>
  <c r="F26" i="2"/>
  <c r="Q26" i="2" s="1"/>
  <c r="F16" i="2"/>
  <c r="Q16" i="2" s="1"/>
  <c r="O14" i="2"/>
  <c r="B15" i="1" s="1"/>
  <c r="C15" i="1" s="1"/>
  <c r="H123" i="10"/>
  <c r="H125" i="10" s="1"/>
  <c r="K146" i="10"/>
  <c r="L143" i="10" s="1"/>
  <c r="K147" i="10"/>
  <c r="K149" i="10" s="1"/>
  <c r="I122" i="10"/>
  <c r="J119" i="10" s="1"/>
  <c r="J130" i="10"/>
  <c r="K127" i="10" s="1"/>
  <c r="B11" i="1"/>
  <c r="C11" i="1" s="1"/>
  <c r="C10" i="1"/>
  <c r="J35" i="6"/>
  <c r="J12" i="3" s="1"/>
  <c r="R12" i="3" s="1"/>
  <c r="B13" i="1"/>
  <c r="F20" i="3"/>
  <c r="F22" i="3" s="1"/>
  <c r="F24" i="3" s="1"/>
  <c r="B12" i="1"/>
  <c r="C12" i="1" s="1"/>
  <c r="N37" i="2"/>
  <c r="L100" i="10" l="1"/>
  <c r="L114" i="10"/>
  <c r="M97" i="10"/>
  <c r="M99" i="10" s="1"/>
  <c r="L101" i="10"/>
  <c r="L103" i="10" s="1"/>
  <c r="L112" i="10" s="1"/>
  <c r="L18" i="3"/>
  <c r="M18" i="3" s="1"/>
  <c r="S18" i="3" s="1"/>
  <c r="F18" i="5"/>
  <c r="G18" i="5" s="1"/>
  <c r="H18" i="5" s="1"/>
  <c r="I18" i="5" s="1"/>
  <c r="J18" i="5" s="1"/>
  <c r="K18" i="5" s="1"/>
  <c r="L18" i="5" s="1"/>
  <c r="M18" i="5" s="1"/>
  <c r="O18" i="5"/>
  <c r="H19" i="1" s="1"/>
  <c r="I19" i="1" s="1"/>
  <c r="S26" i="2"/>
  <c r="S26" i="3"/>
  <c r="R26" i="2"/>
  <c r="Q26" i="3"/>
  <c r="P19" i="2"/>
  <c r="C38" i="2"/>
  <c r="R16" i="2"/>
  <c r="S16" i="2"/>
  <c r="E17" i="3"/>
  <c r="Q16" i="3"/>
  <c r="B17" i="3"/>
  <c r="P16" i="3"/>
  <c r="R31" i="3"/>
  <c r="H17" i="3"/>
  <c r="E20" i="2"/>
  <c r="B20" i="2"/>
  <c r="P17" i="2"/>
  <c r="Q31" i="2"/>
  <c r="C13" i="1"/>
  <c r="C19" i="3"/>
  <c r="G19" i="3"/>
  <c r="I19" i="3"/>
  <c r="D19" i="3"/>
  <c r="J30" i="3"/>
  <c r="R30" i="3" s="1"/>
  <c r="J16" i="3"/>
  <c r="R16" i="3" s="1"/>
  <c r="B19" i="3"/>
  <c r="E19" i="3"/>
  <c r="F28" i="3"/>
  <c r="F38" i="3" s="1"/>
  <c r="N38" i="2"/>
  <c r="O31" i="2"/>
  <c r="O26" i="2"/>
  <c r="B27" i="1" s="1"/>
  <c r="C27" i="1" s="1"/>
  <c r="C14" i="4"/>
  <c r="B26" i="4"/>
  <c r="H19" i="2"/>
  <c r="H17" i="2"/>
  <c r="O26" i="3"/>
  <c r="D27" i="1" s="1"/>
  <c r="E27" i="1" s="1"/>
  <c r="K19" i="2"/>
  <c r="K17" i="2"/>
  <c r="J19" i="2"/>
  <c r="J17" i="2"/>
  <c r="J20" i="2" s="1"/>
  <c r="J22" i="2" s="1"/>
  <c r="J24" i="2" s="1"/>
  <c r="J28" i="2" s="1"/>
  <c r="J38" i="2" s="1"/>
  <c r="F19" i="2"/>
  <c r="F17" i="2"/>
  <c r="O16" i="2"/>
  <c r="B17" i="1" s="1"/>
  <c r="C17" i="1" s="1"/>
  <c r="I19" i="2"/>
  <c r="I17" i="2"/>
  <c r="I20" i="2" s="1"/>
  <c r="I22" i="2" s="1"/>
  <c r="I24" i="2" s="1"/>
  <c r="I28" i="2" s="1"/>
  <c r="I38" i="2" s="1"/>
  <c r="M19" i="2"/>
  <c r="M17" i="2"/>
  <c r="M20" i="2" s="1"/>
  <c r="M22" i="2" s="1"/>
  <c r="M24" i="2" s="1"/>
  <c r="M28" i="2" s="1"/>
  <c r="M38" i="2" s="1"/>
  <c r="H19" i="3"/>
  <c r="G19" i="2"/>
  <c r="G17" i="2"/>
  <c r="G20" i="2" s="1"/>
  <c r="G22" i="2" s="1"/>
  <c r="G24" i="2" s="1"/>
  <c r="G28" i="2" s="1"/>
  <c r="G38" i="2" s="1"/>
  <c r="L19" i="2"/>
  <c r="L17" i="2"/>
  <c r="L20" i="2" s="1"/>
  <c r="L22" i="2" s="1"/>
  <c r="L24" i="2" s="1"/>
  <c r="L28" i="2" s="1"/>
  <c r="L38" i="2" s="1"/>
  <c r="L146" i="10"/>
  <c r="M143" i="10" s="1"/>
  <c r="L147" i="10"/>
  <c r="L149" i="10" s="1"/>
  <c r="J131" i="10"/>
  <c r="J133" i="10" s="1"/>
  <c r="I123" i="10"/>
  <c r="I125" i="10" s="1"/>
  <c r="J122" i="10"/>
  <c r="K119" i="10" s="1"/>
  <c r="K130" i="10"/>
  <c r="L127" i="10" s="1"/>
  <c r="K131" i="10"/>
  <c r="K133" i="10" s="1"/>
  <c r="K35" i="6"/>
  <c r="K12" i="3" s="1"/>
  <c r="G38" i="3"/>
  <c r="I20" i="3"/>
  <c r="I22" i="3" s="1"/>
  <c r="I24" i="3" s="1"/>
  <c r="I28" i="3" s="1"/>
  <c r="I38" i="3" s="1"/>
  <c r="L33" i="4" l="1"/>
  <c r="N99" i="10"/>
  <c r="M114" i="10"/>
  <c r="M100" i="10"/>
  <c r="M101" i="10"/>
  <c r="M103" i="10" s="1"/>
  <c r="L21" i="4"/>
  <c r="O18" i="3"/>
  <c r="D19" i="1" s="1"/>
  <c r="E19" i="1" s="1"/>
  <c r="N18" i="3"/>
  <c r="P19" i="3"/>
  <c r="Q19" i="2"/>
  <c r="Q19" i="3"/>
  <c r="Q17" i="2"/>
  <c r="E20" i="3"/>
  <c r="Q17" i="3"/>
  <c r="E22" i="2"/>
  <c r="H20" i="3"/>
  <c r="S19" i="2"/>
  <c r="H20" i="2"/>
  <c r="R17" i="2"/>
  <c r="B20" i="3"/>
  <c r="P17" i="3"/>
  <c r="K20" i="2"/>
  <c r="S17" i="2"/>
  <c r="R19" i="2"/>
  <c r="B22" i="2"/>
  <c r="P20" i="2"/>
  <c r="K30" i="3"/>
  <c r="K16" i="3"/>
  <c r="J17" i="3"/>
  <c r="R17" i="3" s="1"/>
  <c r="J19" i="3"/>
  <c r="R19" i="3" s="1"/>
  <c r="K31" i="3"/>
  <c r="F20" i="2"/>
  <c r="Q20" i="2" s="1"/>
  <c r="O17" i="2"/>
  <c r="B18" i="1" s="1"/>
  <c r="O19" i="2"/>
  <c r="B20" i="1" s="1"/>
  <c r="C20" i="1" s="1"/>
  <c r="C26" i="4"/>
  <c r="D14" i="4"/>
  <c r="J123" i="10"/>
  <c r="J125" i="10" s="1"/>
  <c r="M146" i="10"/>
  <c r="M147" i="10"/>
  <c r="M149" i="10" s="1"/>
  <c r="N149" i="10" s="1"/>
  <c r="K122" i="10"/>
  <c r="L119" i="10" s="1"/>
  <c r="L130" i="10"/>
  <c r="M127" i="10" s="1"/>
  <c r="L131" i="10"/>
  <c r="L133" i="10" s="1"/>
  <c r="L35" i="6"/>
  <c r="L12" i="3" s="1"/>
  <c r="B32" i="1"/>
  <c r="C32" i="1" s="1"/>
  <c r="M33" i="4" l="1"/>
  <c r="O33" i="4" s="1"/>
  <c r="F34" i="1" s="1"/>
  <c r="G34" i="1" s="1"/>
  <c r="N114" i="10"/>
  <c r="N97" i="10"/>
  <c r="N100" i="10"/>
  <c r="B135" i="10" s="1"/>
  <c r="M112" i="10"/>
  <c r="N103" i="10"/>
  <c r="B24" i="2"/>
  <c r="P22" i="2"/>
  <c r="E22" i="3"/>
  <c r="Q20" i="3"/>
  <c r="B22" i="3"/>
  <c r="P20" i="3"/>
  <c r="E24" i="2"/>
  <c r="K22" i="2"/>
  <c r="S20" i="2"/>
  <c r="H22" i="3"/>
  <c r="H22" i="2"/>
  <c r="R20" i="2"/>
  <c r="C18" i="1"/>
  <c r="J20" i="3"/>
  <c r="R20" i="3" s="1"/>
  <c r="L30" i="3"/>
  <c r="L16" i="3"/>
  <c r="K17" i="3"/>
  <c r="K19" i="3"/>
  <c r="L31" i="3"/>
  <c r="E14" i="4"/>
  <c r="D26" i="4"/>
  <c r="O20" i="2"/>
  <c r="B21" i="1" s="1"/>
  <c r="C21" i="1" s="1"/>
  <c r="F22" i="2"/>
  <c r="Q22" i="2" s="1"/>
  <c r="N146" i="10"/>
  <c r="N143" i="10"/>
  <c r="N147" i="10" s="1"/>
  <c r="K123" i="10"/>
  <c r="K125" i="10" s="1"/>
  <c r="L122" i="10"/>
  <c r="M119" i="10" s="1"/>
  <c r="M130" i="10"/>
  <c r="M131" i="10"/>
  <c r="M133" i="10" s="1"/>
  <c r="M35" i="6"/>
  <c r="N21" i="6"/>
  <c r="B53" i="6"/>
  <c r="B12" i="4" s="1"/>
  <c r="N101" i="10" l="1"/>
  <c r="B138" i="10"/>
  <c r="N112" i="10"/>
  <c r="M21" i="4"/>
  <c r="O21" i="4" s="1"/>
  <c r="F22" i="1" s="1"/>
  <c r="G22" i="1" s="1"/>
  <c r="H24" i="3"/>
  <c r="K24" i="2"/>
  <c r="S22" i="2"/>
  <c r="E24" i="3"/>
  <c r="Q22" i="3"/>
  <c r="E28" i="2"/>
  <c r="K20" i="3"/>
  <c r="B24" i="3"/>
  <c r="P22" i="3"/>
  <c r="B28" i="2"/>
  <c r="P24" i="2"/>
  <c r="H24" i="2"/>
  <c r="R22" i="2"/>
  <c r="N35" i="6"/>
  <c r="M12" i="3"/>
  <c r="S12" i="3" s="1"/>
  <c r="M31" i="3"/>
  <c r="S31" i="3" s="1"/>
  <c r="L17" i="3"/>
  <c r="L20" i="3" s="1"/>
  <c r="L22" i="3" s="1"/>
  <c r="L24" i="3" s="1"/>
  <c r="L28" i="3" s="1"/>
  <c r="L38" i="3" s="1"/>
  <c r="L19" i="3"/>
  <c r="J22" i="3"/>
  <c r="R22" i="3" s="1"/>
  <c r="B30" i="4"/>
  <c r="B16" i="4"/>
  <c r="F24" i="2"/>
  <c r="Q24" i="2" s="1"/>
  <c r="O22" i="2"/>
  <c r="B23" i="1" s="1"/>
  <c r="C23" i="1" s="1"/>
  <c r="F14" i="4"/>
  <c r="E26" i="4"/>
  <c r="M122" i="10"/>
  <c r="M123" i="10" s="1"/>
  <c r="M125" i="10" s="1"/>
  <c r="L123" i="10"/>
  <c r="L125" i="10" s="1"/>
  <c r="N133" i="10"/>
  <c r="N130" i="10"/>
  <c r="N127" i="10"/>
  <c r="N39" i="6"/>
  <c r="C53" i="6"/>
  <c r="C12" i="4" s="1"/>
  <c r="N37" i="3"/>
  <c r="C135" i="10" l="1"/>
  <c r="B139" i="10"/>
  <c r="B141" i="10" s="1"/>
  <c r="B150" i="10" s="1"/>
  <c r="B21" i="5" s="1"/>
  <c r="B38" i="2"/>
  <c r="P28" i="2"/>
  <c r="K22" i="3"/>
  <c r="H28" i="3"/>
  <c r="K28" i="2"/>
  <c r="S24" i="2"/>
  <c r="E28" i="3"/>
  <c r="Q24" i="3"/>
  <c r="B28" i="3"/>
  <c r="P28" i="3" s="1"/>
  <c r="P24" i="3"/>
  <c r="H28" i="2"/>
  <c r="R24" i="2"/>
  <c r="E38" i="2"/>
  <c r="O31" i="3"/>
  <c r="D32" i="1" s="1"/>
  <c r="E32" i="1" s="1"/>
  <c r="M30" i="3"/>
  <c r="S30" i="3" s="1"/>
  <c r="M16" i="3"/>
  <c r="S16" i="3" s="1"/>
  <c r="O12" i="3"/>
  <c r="D13" i="1" s="1"/>
  <c r="J24" i="3"/>
  <c r="R24" i="3" s="1"/>
  <c r="C30" i="4"/>
  <c r="C16" i="4"/>
  <c r="B19" i="4"/>
  <c r="B17" i="4"/>
  <c r="B20" i="4" s="1"/>
  <c r="B22" i="4" s="1"/>
  <c r="B24" i="4" s="1"/>
  <c r="B28" i="4" s="1"/>
  <c r="C31" i="4"/>
  <c r="G14" i="4"/>
  <c r="F26" i="4"/>
  <c r="F28" i="2"/>
  <c r="Q28" i="2" s="1"/>
  <c r="O24" i="2"/>
  <c r="B25" i="1" s="1"/>
  <c r="C25" i="1" s="1"/>
  <c r="N131" i="10"/>
  <c r="N125" i="10"/>
  <c r="N122" i="10"/>
  <c r="N119" i="10"/>
  <c r="D53" i="6"/>
  <c r="D12" i="4" s="1"/>
  <c r="N34" i="3"/>
  <c r="C138" i="10" l="1"/>
  <c r="D135" i="10" s="1"/>
  <c r="D137" i="10" s="1"/>
  <c r="C139" i="10"/>
  <c r="C141" i="10" s="1"/>
  <c r="C150" i="10" s="1"/>
  <c r="C21" i="5" s="1"/>
  <c r="K24" i="3"/>
  <c r="K38" i="2"/>
  <c r="S38" i="2" s="1"/>
  <c r="S28" i="2"/>
  <c r="H38" i="2"/>
  <c r="R38" i="2" s="1"/>
  <c r="R28" i="2"/>
  <c r="H38" i="3"/>
  <c r="B39" i="2"/>
  <c r="C39" i="2" s="1"/>
  <c r="D39" i="2" s="1"/>
  <c r="E39" i="2" s="1"/>
  <c r="P38" i="2"/>
  <c r="Q28" i="3"/>
  <c r="E38" i="3"/>
  <c r="Q38" i="3" s="1"/>
  <c r="E13" i="1"/>
  <c r="N38" i="3"/>
  <c r="M17" i="3"/>
  <c r="S17" i="3" s="1"/>
  <c r="M19" i="3"/>
  <c r="O16" i="3"/>
  <c r="D17" i="1" s="1"/>
  <c r="E17" i="1" s="1"/>
  <c r="O30" i="3"/>
  <c r="D31" i="1" s="1"/>
  <c r="E31" i="1" s="1"/>
  <c r="J28" i="3"/>
  <c r="R28" i="3" s="1"/>
  <c r="D31" i="4"/>
  <c r="C19" i="4"/>
  <c r="C17" i="4"/>
  <c r="C20" i="4" s="1"/>
  <c r="C22" i="4" s="1"/>
  <c r="C24" i="4" s="1"/>
  <c r="C28" i="4" s="1"/>
  <c r="C38" i="4" s="1"/>
  <c r="D30" i="4"/>
  <c r="D16" i="4"/>
  <c r="F38" i="2"/>
  <c r="Q38" i="2" s="1"/>
  <c r="O28" i="2"/>
  <c r="H14" i="4"/>
  <c r="G26" i="4"/>
  <c r="N123" i="10"/>
  <c r="E53" i="6"/>
  <c r="E12" i="4" s="1"/>
  <c r="D152" i="10" l="1"/>
  <c r="D138" i="10"/>
  <c r="O19" i="3"/>
  <c r="D20" i="1" s="1"/>
  <c r="E20" i="1" s="1"/>
  <c r="S19" i="3"/>
  <c r="K28" i="3"/>
  <c r="B29" i="1"/>
  <c r="C29" i="1" s="1"/>
  <c r="J38" i="3"/>
  <c r="R38" i="3" s="1"/>
  <c r="M20" i="3"/>
  <c r="S20" i="3" s="1"/>
  <c r="O17" i="3"/>
  <c r="D18" i="1" s="1"/>
  <c r="E31" i="4"/>
  <c r="D19" i="4"/>
  <c r="D17" i="4"/>
  <c r="D20" i="4" s="1"/>
  <c r="D22" i="4" s="1"/>
  <c r="D24" i="4" s="1"/>
  <c r="D28" i="4" s="1"/>
  <c r="D38" i="4" s="1"/>
  <c r="E30" i="4"/>
  <c r="E16" i="4"/>
  <c r="H26" i="4"/>
  <c r="I14" i="4"/>
  <c r="F39" i="2"/>
  <c r="G39" i="2" s="1"/>
  <c r="H39" i="2" s="1"/>
  <c r="I39" i="2" s="1"/>
  <c r="J39" i="2" s="1"/>
  <c r="K39" i="2" s="1"/>
  <c r="L39" i="2" s="1"/>
  <c r="M39" i="2" s="1"/>
  <c r="O38" i="2"/>
  <c r="B39" i="1" s="1"/>
  <c r="F53" i="6"/>
  <c r="F12" i="4" s="1"/>
  <c r="D33" i="5" l="1"/>
  <c r="E135" i="10"/>
  <c r="E137" i="10" s="1"/>
  <c r="D139" i="10"/>
  <c r="D141" i="10" s="1"/>
  <c r="D150" i="10" s="1"/>
  <c r="K38" i="3"/>
  <c r="E18" i="1"/>
  <c r="M22" i="3"/>
  <c r="S22" i="3" s="1"/>
  <c r="O20" i="3"/>
  <c r="D21" i="1" s="1"/>
  <c r="E21" i="1" s="1"/>
  <c r="F31" i="4"/>
  <c r="F30" i="4"/>
  <c r="F16" i="4"/>
  <c r="E17" i="4"/>
  <c r="E20" i="4" s="1"/>
  <c r="E22" i="4" s="1"/>
  <c r="E24" i="4" s="1"/>
  <c r="E28" i="4" s="1"/>
  <c r="E38" i="4" s="1"/>
  <c r="E19" i="4"/>
  <c r="J14" i="4"/>
  <c r="I26" i="4"/>
  <c r="G53" i="6"/>
  <c r="G12" i="4" s="1"/>
  <c r="E152" i="10" l="1"/>
  <c r="E138" i="10"/>
  <c r="D21" i="5"/>
  <c r="M24" i="3"/>
  <c r="S24" i="3" s="1"/>
  <c r="O22" i="3"/>
  <c r="D23" i="1" s="1"/>
  <c r="E23" i="1" s="1"/>
  <c r="G31" i="4"/>
  <c r="G30" i="4"/>
  <c r="G16" i="4"/>
  <c r="F19" i="4"/>
  <c r="F17" i="4"/>
  <c r="F20" i="4" s="1"/>
  <c r="F22" i="4" s="1"/>
  <c r="F24" i="4" s="1"/>
  <c r="F28" i="4" s="1"/>
  <c r="F38" i="4" s="1"/>
  <c r="K14" i="4"/>
  <c r="J26" i="4"/>
  <c r="H53" i="6"/>
  <c r="H12" i="4" s="1"/>
  <c r="E33" i="5" l="1"/>
  <c r="F135" i="10"/>
  <c r="F137" i="10" s="1"/>
  <c r="E139" i="10"/>
  <c r="E141" i="10" s="1"/>
  <c r="E150" i="10" s="1"/>
  <c r="M28" i="3"/>
  <c r="S28" i="3" s="1"/>
  <c r="O24" i="3"/>
  <c r="D25" i="1" s="1"/>
  <c r="E25" i="1" s="1"/>
  <c r="H31" i="4"/>
  <c r="H30" i="4"/>
  <c r="H16" i="4"/>
  <c r="G17" i="4"/>
  <c r="G20" i="4" s="1"/>
  <c r="G22" i="4" s="1"/>
  <c r="G24" i="4" s="1"/>
  <c r="G28" i="4" s="1"/>
  <c r="G38" i="4" s="1"/>
  <c r="G19" i="4"/>
  <c r="L14" i="4"/>
  <c r="K26" i="4"/>
  <c r="I53" i="6"/>
  <c r="I12" i="4" s="1"/>
  <c r="F152" i="10" l="1"/>
  <c r="F138" i="10"/>
  <c r="E21" i="5"/>
  <c r="M38" i="3"/>
  <c r="S38" i="3" s="1"/>
  <c r="O28" i="3"/>
  <c r="D29" i="1" s="1"/>
  <c r="E29" i="1" s="1"/>
  <c r="I31" i="4"/>
  <c r="I30" i="4"/>
  <c r="I16" i="4"/>
  <c r="H19" i="4"/>
  <c r="H17" i="4"/>
  <c r="H20" i="4" s="1"/>
  <c r="H22" i="4" s="1"/>
  <c r="H24" i="4" s="1"/>
  <c r="L26" i="4"/>
  <c r="M14" i="4"/>
  <c r="O14" i="4"/>
  <c r="F15" i="1" s="1"/>
  <c r="G15" i="1" s="1"/>
  <c r="J53" i="6"/>
  <c r="J12" i="4" s="1"/>
  <c r="F33" i="5" l="1"/>
  <c r="G135" i="10"/>
  <c r="G137" i="10" s="1"/>
  <c r="F139" i="10"/>
  <c r="F141" i="10" s="1"/>
  <c r="F150" i="10" s="1"/>
  <c r="J31" i="4"/>
  <c r="J30" i="4"/>
  <c r="J16" i="4"/>
  <c r="I17" i="4"/>
  <c r="I20" i="4" s="1"/>
  <c r="I22" i="4" s="1"/>
  <c r="I24" i="4" s="1"/>
  <c r="I28" i="4" s="1"/>
  <c r="I38" i="4" s="1"/>
  <c r="I19" i="4"/>
  <c r="H28" i="4"/>
  <c r="M26" i="4"/>
  <c r="O26" i="4" s="1"/>
  <c r="F27" i="1" s="1"/>
  <c r="G27" i="1" s="1"/>
  <c r="B14" i="5"/>
  <c r="K53" i="6"/>
  <c r="K12" i="4" s="1"/>
  <c r="G152" i="10" l="1"/>
  <c r="G138" i="10"/>
  <c r="F21" i="5"/>
  <c r="K31" i="4"/>
  <c r="K30" i="4"/>
  <c r="K16" i="4"/>
  <c r="J19" i="4"/>
  <c r="J17" i="4"/>
  <c r="J20" i="4" s="1"/>
  <c r="J22" i="4" s="1"/>
  <c r="J24" i="4" s="1"/>
  <c r="J28" i="4" s="1"/>
  <c r="J38" i="4" s="1"/>
  <c r="C14" i="5"/>
  <c r="B26" i="5"/>
  <c r="H38" i="4"/>
  <c r="L53" i="6"/>
  <c r="L12" i="4" s="1"/>
  <c r="G33" i="5" l="1"/>
  <c r="H135" i="10"/>
  <c r="H137" i="10" s="1"/>
  <c r="G139" i="10"/>
  <c r="G141" i="10" s="1"/>
  <c r="G150" i="10" s="1"/>
  <c r="G21" i="5" s="1"/>
  <c r="L31" i="4"/>
  <c r="L30" i="4"/>
  <c r="L16" i="4"/>
  <c r="K19" i="4"/>
  <c r="K17" i="4"/>
  <c r="K20" i="4" s="1"/>
  <c r="K22" i="4" s="1"/>
  <c r="K24" i="4" s="1"/>
  <c r="K28" i="4" s="1"/>
  <c r="K38" i="4" s="1"/>
  <c r="C26" i="5"/>
  <c r="D14" i="5"/>
  <c r="B71" i="6"/>
  <c r="B12" i="5" s="1"/>
  <c r="M53" i="6"/>
  <c r="M12" i="4" s="1"/>
  <c r="O12" i="4" s="1"/>
  <c r="N41" i="6"/>
  <c r="H138" i="10" l="1"/>
  <c r="H152" i="10"/>
  <c r="I135" i="10"/>
  <c r="I137" i="10" s="1"/>
  <c r="H139" i="10"/>
  <c r="H141" i="10" s="1"/>
  <c r="H150" i="10" s="1"/>
  <c r="M31" i="4"/>
  <c r="M30" i="4"/>
  <c r="M16" i="4"/>
  <c r="O16" i="4" s="1"/>
  <c r="B30" i="5"/>
  <c r="B16" i="5"/>
  <c r="L17" i="4"/>
  <c r="L19" i="4"/>
  <c r="D26" i="5"/>
  <c r="E14" i="5"/>
  <c r="N53" i="6"/>
  <c r="C71" i="6"/>
  <c r="C12" i="5" s="1"/>
  <c r="N37" i="4"/>
  <c r="N34" i="4"/>
  <c r="H33" i="5" l="1"/>
  <c r="I152" i="10"/>
  <c r="I33" i="5" s="1"/>
  <c r="I138" i="10"/>
  <c r="J135" i="10" s="1"/>
  <c r="J137" i="10" s="1"/>
  <c r="I139" i="10"/>
  <c r="I141" i="10" s="1"/>
  <c r="I150" i="10" s="1"/>
  <c r="I21" i="5" s="1"/>
  <c r="H21" i="5"/>
  <c r="N38" i="4"/>
  <c r="L20" i="4"/>
  <c r="O31" i="4"/>
  <c r="F32" i="1" s="1"/>
  <c r="G32" i="1" s="1"/>
  <c r="O30" i="4"/>
  <c r="B19" i="5"/>
  <c r="B17" i="5"/>
  <c r="B20" i="5" s="1"/>
  <c r="B22" i="5" s="1"/>
  <c r="B24" i="5" s="1"/>
  <c r="B28" i="5" s="1"/>
  <c r="C31" i="5"/>
  <c r="M17" i="4"/>
  <c r="M20" i="4" s="1"/>
  <c r="M22" i="4" s="1"/>
  <c r="M24" i="4" s="1"/>
  <c r="M28" i="4" s="1"/>
  <c r="M38" i="4" s="1"/>
  <c r="M19" i="4"/>
  <c r="O19" i="4" s="1"/>
  <c r="C30" i="5"/>
  <c r="C16" i="5"/>
  <c r="F14" i="5"/>
  <c r="E26" i="5"/>
  <c r="F13" i="1"/>
  <c r="D71" i="6"/>
  <c r="D12" i="5" s="1"/>
  <c r="J152" i="10" l="1"/>
  <c r="J138" i="10"/>
  <c r="G13" i="1"/>
  <c r="O17" i="4"/>
  <c r="D31" i="5"/>
  <c r="L22" i="4"/>
  <c r="O20" i="4"/>
  <c r="D30" i="5"/>
  <c r="D16" i="5"/>
  <c r="C17" i="5"/>
  <c r="C20" i="5" s="1"/>
  <c r="C22" i="5" s="1"/>
  <c r="C24" i="5" s="1"/>
  <c r="C28" i="5" s="1"/>
  <c r="C38" i="5" s="1"/>
  <c r="C19" i="5"/>
  <c r="F26" i="5"/>
  <c r="G14" i="5"/>
  <c r="F20" i="1"/>
  <c r="G20" i="1" s="1"/>
  <c r="F17" i="1"/>
  <c r="G17" i="1" s="1"/>
  <c r="F31" i="1"/>
  <c r="G31" i="1" s="1"/>
  <c r="E71" i="6"/>
  <c r="E12" i="5" s="1"/>
  <c r="J33" i="5" l="1"/>
  <c r="K135" i="10"/>
  <c r="K137" i="10" s="1"/>
  <c r="J139" i="10"/>
  <c r="J141" i="10" s="1"/>
  <c r="J150" i="10" s="1"/>
  <c r="J21" i="5" s="1"/>
  <c r="L24" i="4"/>
  <c r="O22" i="4"/>
  <c r="E31" i="5"/>
  <c r="D17" i="5"/>
  <c r="D20" i="5" s="1"/>
  <c r="D22" i="5" s="1"/>
  <c r="D24" i="5" s="1"/>
  <c r="D28" i="5" s="1"/>
  <c r="D38" i="5" s="1"/>
  <c r="D19" i="5"/>
  <c r="E30" i="5"/>
  <c r="E16" i="5"/>
  <c r="G26" i="5"/>
  <c r="H14" i="5"/>
  <c r="F18" i="1"/>
  <c r="F71" i="6"/>
  <c r="F12" i="5" s="1"/>
  <c r="K138" i="10" l="1"/>
  <c r="K152" i="10"/>
  <c r="L135" i="10"/>
  <c r="L137" i="10" s="1"/>
  <c r="K139" i="10"/>
  <c r="K141" i="10" s="1"/>
  <c r="K150" i="10" s="1"/>
  <c r="G18" i="1"/>
  <c r="F31" i="5"/>
  <c r="O24" i="4"/>
  <c r="L28" i="4"/>
  <c r="F30" i="5"/>
  <c r="F16" i="5"/>
  <c r="E19" i="5"/>
  <c r="E17" i="5"/>
  <c r="E20" i="5" s="1"/>
  <c r="E22" i="5" s="1"/>
  <c r="E24" i="5" s="1"/>
  <c r="E28" i="5" s="1"/>
  <c r="E38" i="5" s="1"/>
  <c r="H26" i="5"/>
  <c r="I14" i="5"/>
  <c r="F21" i="1"/>
  <c r="G21" i="1" s="1"/>
  <c r="G71" i="6"/>
  <c r="G12" i="5" s="1"/>
  <c r="K33" i="5" l="1"/>
  <c r="L152" i="10"/>
  <c r="L138" i="10"/>
  <c r="M135" i="10" s="1"/>
  <c r="M137" i="10" s="1"/>
  <c r="L139" i="10"/>
  <c r="L141" i="10" s="1"/>
  <c r="L150" i="10" s="1"/>
  <c r="L21" i="5" s="1"/>
  <c r="K21" i="5"/>
  <c r="O28" i="4"/>
  <c r="L38" i="4"/>
  <c r="G31" i="5"/>
  <c r="F17" i="5"/>
  <c r="F20" i="5" s="1"/>
  <c r="F22" i="5" s="1"/>
  <c r="F24" i="5" s="1"/>
  <c r="F28" i="5" s="1"/>
  <c r="F38" i="5" s="1"/>
  <c r="F19" i="5"/>
  <c r="G30" i="5"/>
  <c r="G16" i="5"/>
  <c r="J14" i="5"/>
  <c r="I26" i="5"/>
  <c r="F23" i="1"/>
  <c r="G23" i="1" s="1"/>
  <c r="H71" i="6"/>
  <c r="H12" i="5" s="1"/>
  <c r="L33" i="5" l="1"/>
  <c r="N137" i="10"/>
  <c r="M152" i="10"/>
  <c r="M138" i="10"/>
  <c r="M139" i="10" s="1"/>
  <c r="M141" i="10" s="1"/>
  <c r="H31" i="5"/>
  <c r="H30" i="5"/>
  <c r="H16" i="5"/>
  <c r="G19" i="5"/>
  <c r="G17" i="5"/>
  <c r="G20" i="5" s="1"/>
  <c r="G22" i="5" s="1"/>
  <c r="K14" i="5"/>
  <c r="J26" i="5"/>
  <c r="F25" i="1"/>
  <c r="G25" i="1" s="1"/>
  <c r="I71" i="6"/>
  <c r="I12" i="5" s="1"/>
  <c r="M33" i="5" l="1"/>
  <c r="O33" i="5" s="1"/>
  <c r="H34" i="1" s="1"/>
  <c r="I34" i="1" s="1"/>
  <c r="N152" i="10"/>
  <c r="M150" i="10"/>
  <c r="N141" i="10"/>
  <c r="N138" i="10"/>
  <c r="N135" i="10"/>
  <c r="N139" i="10" s="1"/>
  <c r="I31" i="5"/>
  <c r="I30" i="5"/>
  <c r="I16" i="5"/>
  <c r="H17" i="5"/>
  <c r="H20" i="5" s="1"/>
  <c r="H22" i="5" s="1"/>
  <c r="H24" i="5" s="1"/>
  <c r="H28" i="5" s="1"/>
  <c r="H38" i="5" s="1"/>
  <c r="H19" i="5"/>
  <c r="K26" i="5"/>
  <c r="L14" i="5"/>
  <c r="G24" i="5"/>
  <c r="F29" i="1"/>
  <c r="G29" i="1" s="1"/>
  <c r="J71" i="6"/>
  <c r="J12" i="5" s="1"/>
  <c r="N150" i="10" l="1"/>
  <c r="M21" i="5"/>
  <c r="O21" i="5" s="1"/>
  <c r="H22" i="1" s="1"/>
  <c r="I22" i="1" s="1"/>
  <c r="J31" i="5"/>
  <c r="J30" i="5"/>
  <c r="J16" i="5"/>
  <c r="I19" i="5"/>
  <c r="I17" i="5"/>
  <c r="I20" i="5" s="1"/>
  <c r="I22" i="5" s="1"/>
  <c r="M14" i="5"/>
  <c r="L26" i="5"/>
  <c r="G28" i="5"/>
  <c r="K71" i="6"/>
  <c r="K12" i="5" s="1"/>
  <c r="K31" i="5" l="1"/>
  <c r="K30" i="5"/>
  <c r="K16" i="5"/>
  <c r="J19" i="5"/>
  <c r="J17" i="5"/>
  <c r="J20" i="5" s="1"/>
  <c r="J22" i="5" s="1"/>
  <c r="J24" i="5" s="1"/>
  <c r="J28" i="5" s="1"/>
  <c r="J38" i="5" s="1"/>
  <c r="M26" i="5"/>
  <c r="O26" i="5" s="1"/>
  <c r="H27" i="1" s="1"/>
  <c r="I27" i="1" s="1"/>
  <c r="O14" i="5"/>
  <c r="H15" i="1" s="1"/>
  <c r="I15" i="1" s="1"/>
  <c r="G38" i="5"/>
  <c r="I24" i="5"/>
  <c r="L71" i="6"/>
  <c r="L12" i="5" s="1"/>
  <c r="L31" i="5" l="1"/>
  <c r="L30" i="5"/>
  <c r="L16" i="5"/>
  <c r="K17" i="5"/>
  <c r="K20" i="5" s="1"/>
  <c r="K22" i="5" s="1"/>
  <c r="K24" i="5" s="1"/>
  <c r="K28" i="5" s="1"/>
  <c r="K38" i="5" s="1"/>
  <c r="K19" i="5"/>
  <c r="I28" i="5"/>
  <c r="M71" i="6"/>
  <c r="M12" i="5" s="1"/>
  <c r="O12" i="5" s="1"/>
  <c r="N59" i="6"/>
  <c r="M31" i="5" l="1"/>
  <c r="M30" i="5"/>
  <c r="M16" i="5"/>
  <c r="O16" i="5" s="1"/>
  <c r="L17" i="5"/>
  <c r="L20" i="5" s="1"/>
  <c r="L22" i="5" s="1"/>
  <c r="L19" i="5"/>
  <c r="I38" i="5"/>
  <c r="N71" i="6"/>
  <c r="N37" i="5"/>
  <c r="N34" i="5"/>
  <c r="N38" i="5" l="1"/>
  <c r="O30" i="5"/>
  <c r="O31" i="5"/>
  <c r="H32" i="1" s="1"/>
  <c r="I32" i="1" s="1"/>
  <c r="M19" i="5"/>
  <c r="O19" i="5" s="1"/>
  <c r="M17" i="5"/>
  <c r="L24" i="5"/>
  <c r="H13" i="1"/>
  <c r="I13" i="1" s="1"/>
  <c r="M20" i="5" l="1"/>
  <c r="O17" i="5"/>
  <c r="L28" i="5"/>
  <c r="H31" i="1"/>
  <c r="I31" i="1" s="1"/>
  <c r="H20" i="1"/>
  <c r="I20" i="1" s="1"/>
  <c r="H17" i="1"/>
  <c r="I17" i="1" s="1"/>
  <c r="M22" i="5" l="1"/>
  <c r="O20" i="5"/>
  <c r="L38" i="5"/>
  <c r="H18" i="1"/>
  <c r="I18" i="1" s="1"/>
  <c r="M24" i="5" l="1"/>
  <c r="O22" i="5"/>
  <c r="H21" i="1"/>
  <c r="I21" i="1" s="1"/>
  <c r="M28" i="5" l="1"/>
  <c r="O24" i="5"/>
  <c r="H23" i="1"/>
  <c r="I23" i="1" s="1"/>
  <c r="M38" i="5" l="1"/>
  <c r="O28" i="5"/>
  <c r="H25" i="1"/>
  <c r="I25" i="1" s="1"/>
  <c r="H29" i="1" l="1"/>
  <c r="I29" i="1" s="1"/>
  <c r="C39" i="1"/>
  <c r="B35" i="1"/>
  <c r="C35" i="1" s="1"/>
  <c r="B34" i="3"/>
  <c r="P34" i="3" s="1"/>
  <c r="O34" i="3" l="1"/>
  <c r="D35" i="1" s="1"/>
  <c r="E35" i="1" s="1"/>
  <c r="B38" i="3"/>
  <c r="O38" i="3" l="1"/>
  <c r="B34" i="4" s="1"/>
  <c r="O34" i="4" s="1"/>
  <c r="P38" i="3"/>
  <c r="B39" i="3"/>
  <c r="C39" i="3" s="1"/>
  <c r="D39" i="3" s="1"/>
  <c r="E39" i="3" s="1"/>
  <c r="F39" i="3" s="1"/>
  <c r="G39" i="3" s="1"/>
  <c r="H39" i="3" s="1"/>
  <c r="I39" i="3" s="1"/>
  <c r="J39" i="3" s="1"/>
  <c r="K39" i="3" s="1"/>
  <c r="L39" i="3" s="1"/>
  <c r="M39" i="3" s="1"/>
  <c r="B38" i="4" l="1"/>
  <c r="B39" i="4" s="1"/>
  <c r="C39" i="4" s="1"/>
  <c r="D39" i="4" s="1"/>
  <c r="E39" i="4" s="1"/>
  <c r="F39" i="4" s="1"/>
  <c r="G39" i="4" s="1"/>
  <c r="D39" i="1"/>
  <c r="E39" i="1" s="1"/>
  <c r="F35" i="1"/>
  <c r="G35" i="1" s="1"/>
  <c r="O38" i="4" l="1"/>
  <c r="H39" i="4"/>
  <c r="I39" i="4" s="1"/>
  <c r="J39" i="4" s="1"/>
  <c r="K39" i="4" s="1"/>
  <c r="L39" i="4" s="1"/>
  <c r="M39" i="4" s="1"/>
  <c r="B34" i="5" l="1"/>
  <c r="F39" i="1"/>
  <c r="G39" i="1" s="1"/>
  <c r="B38" i="5" l="1"/>
  <c r="O34" i="5"/>
  <c r="H35" i="1" s="1"/>
  <c r="I35" i="1" s="1"/>
  <c r="O38" i="5" l="1"/>
  <c r="H39" i="1" s="1"/>
  <c r="I39" i="1" s="1"/>
  <c r="B39" i="5"/>
  <c r="C39" i="5" s="1"/>
  <c r="D39" i="5" s="1"/>
  <c r="E39" i="5" s="1"/>
  <c r="F39" i="5" s="1"/>
  <c r="G39" i="5" s="1"/>
  <c r="H39" i="5" s="1"/>
  <c r="I39" i="5" s="1"/>
  <c r="J39" i="5" s="1"/>
  <c r="K39" i="5" s="1"/>
  <c r="L39" i="5" s="1"/>
  <c r="M39" i="5" s="1"/>
</calcChain>
</file>

<file path=xl/sharedStrings.xml><?xml version="1.0" encoding="utf-8"?>
<sst xmlns="http://schemas.openxmlformats.org/spreadsheetml/2006/main" count="734" uniqueCount="166">
  <si>
    <t>Investitionen in Anlagevermögen</t>
  </si>
  <si>
    <t>Anlage:</t>
  </si>
  <si>
    <t>Zug. Mon.</t>
  </si>
  <si>
    <t>Zug. Jahr</t>
  </si>
  <si>
    <t>kalkulatorische Nutzungsdauer</t>
  </si>
  <si>
    <t>Anschaffungs-wert netto</t>
  </si>
  <si>
    <t>Abschreibung / Jahr</t>
  </si>
  <si>
    <t>Abschreibung / Monat</t>
  </si>
  <si>
    <t>Mobiltelefone</t>
  </si>
  <si>
    <t>Laptop + Zubehör</t>
  </si>
  <si>
    <t>Investitionen 2025</t>
  </si>
  <si>
    <t>Investitionen 2026</t>
  </si>
  <si>
    <t>Investitionen 2027</t>
  </si>
  <si>
    <t xml:space="preserve">Geplante Personalkosten </t>
  </si>
  <si>
    <t>Person: Name / Funkton</t>
  </si>
  <si>
    <t>Eint. Mon.</t>
  </si>
  <si>
    <t>Eint. Jahr</t>
  </si>
  <si>
    <t>Arbeitnehmer-brutto/Monat</t>
  </si>
  <si>
    <t>Arbeitgeber-brutto/Monat</t>
  </si>
  <si>
    <t>Vertriebsmitarbeitender</t>
  </si>
  <si>
    <t>Geschäftsführer</t>
  </si>
  <si>
    <t>gesamt ab 2026</t>
  </si>
  <si>
    <t>Sachkosten</t>
  </si>
  <si>
    <t>Jan.</t>
  </si>
  <si>
    <t>Febr.</t>
  </si>
  <si>
    <t>März</t>
  </si>
  <si>
    <t>April</t>
  </si>
  <si>
    <t>Mai</t>
  </si>
  <si>
    <t>Juni</t>
  </si>
  <si>
    <t>Juli</t>
  </si>
  <si>
    <t>Aug.</t>
  </si>
  <si>
    <t>Sept.</t>
  </si>
  <si>
    <t>Okt.</t>
  </si>
  <si>
    <t>Nov.</t>
  </si>
  <si>
    <t>Dez.</t>
  </si>
  <si>
    <t>Summe:</t>
  </si>
  <si>
    <t xml:space="preserve">Miete </t>
  </si>
  <si>
    <t>Nebenkosten (in der Miete enthalten)</t>
  </si>
  <si>
    <t>Versicherungen und Bankkosten</t>
  </si>
  <si>
    <t>Telefon, Internet, Hosting</t>
  </si>
  <si>
    <t>Software lizensen</t>
  </si>
  <si>
    <t>Fahrt- / Mobilitätskosten</t>
  </si>
  <si>
    <t>Werbekosten und Messen</t>
  </si>
  <si>
    <t>Reisekosten</t>
  </si>
  <si>
    <t>Bürobedarf und sonst. Betr. Aufwand</t>
  </si>
  <si>
    <t>Reinigung,Instandhaltung (in der Miete enthalten)</t>
  </si>
  <si>
    <t>Steuerberatung, Lobu, Abschluss</t>
  </si>
  <si>
    <t>Rechts- und Beratungkosten</t>
  </si>
  <si>
    <t>Externe Design + IT / Entwicklung</t>
  </si>
  <si>
    <t>Weiterbildungskosten</t>
  </si>
  <si>
    <t>Geplante Sachkosten 2026</t>
  </si>
  <si>
    <t>Nebenkosten</t>
  </si>
  <si>
    <t>Versicherungen</t>
  </si>
  <si>
    <t>Werbekosten und Messeauftritte</t>
  </si>
  <si>
    <t>Reinigung und Instandhaltung</t>
  </si>
  <si>
    <t>Geplante Sachkosten 2027</t>
  </si>
  <si>
    <t xml:space="preserve">Software-lizensen </t>
  </si>
  <si>
    <t>Geplante Sachkosten 2028</t>
  </si>
  <si>
    <t>Werbekosten</t>
  </si>
  <si>
    <t>sonst. Betr. Aufwand</t>
  </si>
  <si>
    <t>Absatz pro Monat</t>
  </si>
  <si>
    <t>Preis pro EInheit in €</t>
  </si>
  <si>
    <t>Januar</t>
  </si>
  <si>
    <t>August</t>
  </si>
  <si>
    <t># Jahr</t>
  </si>
  <si>
    <t xml:space="preserve">Umsatzerlöse </t>
  </si>
  <si>
    <t xml:space="preserve">Summe Umsatz </t>
  </si>
  <si>
    <t>Summe Einkauf</t>
  </si>
  <si>
    <t>Rohertrag</t>
  </si>
  <si>
    <t>Umsatz 2026</t>
  </si>
  <si>
    <t>Umsatz 2027</t>
  </si>
  <si>
    <t>Umsatz 2028</t>
  </si>
  <si>
    <t>Zins- und Tilgungsplanung</t>
  </si>
  <si>
    <t>1. Jahr</t>
  </si>
  <si>
    <t>Februar</t>
  </si>
  <si>
    <t>September</t>
  </si>
  <si>
    <t>Oktober</t>
  </si>
  <si>
    <t>November</t>
  </si>
  <si>
    <t>Dezember</t>
  </si>
  <si>
    <t>Saldo/Summe 1. Jahr</t>
  </si>
  <si>
    <t xml:space="preserve">Gesellschafterdarlehen </t>
  </si>
  <si>
    <t xml:space="preserve">   Anfangsbestand </t>
  </si>
  <si>
    <t xml:space="preserve">   Erhöhung</t>
  </si>
  <si>
    <t xml:space="preserve">  -Tilgung</t>
  </si>
  <si>
    <t xml:space="preserve">   Endbestand Planperiode</t>
  </si>
  <si>
    <t xml:space="preserve">   Durchschnittl. Valuta</t>
  </si>
  <si>
    <t xml:space="preserve">   Zinssatz</t>
  </si>
  <si>
    <t xml:space="preserve">   Zinsen (pro Periode)</t>
  </si>
  <si>
    <t>Stille Beteiligung</t>
  </si>
  <si>
    <t xml:space="preserve">   Zinsen (pro Periode !)</t>
  </si>
  <si>
    <t>Investitionskredit</t>
  </si>
  <si>
    <t>Kontokorrentkredit</t>
  </si>
  <si>
    <t>Zinsen insgesamt</t>
  </si>
  <si>
    <t>Tilgungen insgesamt</t>
  </si>
  <si>
    <t>2. Jahr</t>
  </si>
  <si>
    <t>3. Jahr</t>
  </si>
  <si>
    <t>4. Jahr</t>
  </si>
  <si>
    <t>Jahresplan</t>
  </si>
  <si>
    <t>Anteile</t>
  </si>
  <si>
    <t>in %</t>
  </si>
  <si>
    <t>Planwerte</t>
  </si>
  <si>
    <t>Umsatzerlöse</t>
  </si>
  <si>
    <t>Außerordentl. Erlöse</t>
  </si>
  <si>
    <t>Außerordentl. Aufwendungen</t>
  </si>
  <si>
    <t>Summe Umsatz und Außerordentliches</t>
  </si>
  <si>
    <t xml:space="preserve">Wareneinsatz </t>
  </si>
  <si>
    <t>Fremdleistungen</t>
  </si>
  <si>
    <t>Summe WE + FL</t>
  </si>
  <si>
    <t>Sonstige Sachkosten</t>
  </si>
  <si>
    <t>Kosten für Leasing und kurzfr. Kapital</t>
  </si>
  <si>
    <t>kalkulatorische AfA</t>
  </si>
  <si>
    <t>kalkulatorische Zusatzkosten</t>
  </si>
  <si>
    <t>Summe Sachkosten</t>
  </si>
  <si>
    <t>Arbeitsertrag</t>
  </si>
  <si>
    <t>Personalkosten</t>
  </si>
  <si>
    <t>Fertigungskosten</t>
  </si>
  <si>
    <t>Betriebserfolg</t>
  </si>
  <si>
    <t>Finanzierungskosten</t>
  </si>
  <si>
    <t>Ergebnis gew. Geschäftstätigkeit</t>
  </si>
  <si>
    <t>Neutrales Ergebnis</t>
  </si>
  <si>
    <t>Betriebsergebnis</t>
  </si>
  <si>
    <t>Liquidität, Cash-Flow</t>
  </si>
  <si>
    <t>Cash-Flow</t>
  </si>
  <si>
    <t>Ust-Einnahmen</t>
  </si>
  <si>
    <t>Vst-Ausgaben</t>
  </si>
  <si>
    <t>Vst-Erstattungen vom FA</t>
  </si>
  <si>
    <t>Ust-Abführung ans FA</t>
  </si>
  <si>
    <t>Tilgungen</t>
  </si>
  <si>
    <t>Liquiditätsübertrag Vorjahr</t>
  </si>
  <si>
    <t xml:space="preserve">Zufluss Eigenkapital </t>
  </si>
  <si>
    <t>Finanzierung und Zuschuss</t>
  </si>
  <si>
    <t>Investitionen</t>
  </si>
  <si>
    <t>Entwicklung Liquidität kumuliert</t>
  </si>
  <si>
    <t>EK</t>
  </si>
  <si>
    <t>Microkredit</t>
  </si>
  <si>
    <t xml:space="preserve">Gründungsbonus </t>
  </si>
  <si>
    <t>Monatsplanung</t>
  </si>
  <si>
    <t># Periode</t>
  </si>
  <si>
    <t>1. Quartal</t>
  </si>
  <si>
    <t>2. Quartal</t>
  </si>
  <si>
    <t>3. Quartal</t>
  </si>
  <si>
    <t>4. Quartal</t>
  </si>
  <si>
    <t>Abrechnungsperiode</t>
  </si>
  <si>
    <t>Anfangsmonat:</t>
  </si>
  <si>
    <t>Schlußmonat:</t>
  </si>
  <si>
    <t>Wareneinsatz</t>
  </si>
  <si>
    <t xml:space="preserve">kalkulatorisches Einkommen </t>
  </si>
  <si>
    <t>Entwicklung Liquidität</t>
  </si>
  <si>
    <t xml:space="preserve">Monatsplanung </t>
  </si>
  <si>
    <t>Persoanlkosten</t>
  </si>
  <si>
    <t>Finanzierung</t>
  </si>
  <si>
    <t>Support</t>
  </si>
  <si>
    <t>Paket 1</t>
  </si>
  <si>
    <t>Paket 2</t>
  </si>
  <si>
    <t>Paket 3</t>
  </si>
  <si>
    <t>Preise eingeben und Stückzahlen in den Monaten</t>
  </si>
  <si>
    <t>Gründungskosten</t>
  </si>
  <si>
    <t xml:space="preserve">Materialeinkauf </t>
  </si>
  <si>
    <t>Umsatz 2029</t>
  </si>
  <si>
    <t>Geplante Sachkosten 2029</t>
  </si>
  <si>
    <t>Erfolgsrechnung 2026-2029</t>
  </si>
  <si>
    <t>Produkt/Paket 1</t>
  </si>
  <si>
    <t>Rentabilitätsplanung</t>
  </si>
  <si>
    <t>Summe Jahr</t>
  </si>
  <si>
    <t>Fremdleistung</t>
  </si>
  <si>
    <t>Summe Einkauf und FL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</si>
</sst>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49">
    <font>
      <sz val="8"/>
      <color rgb="FF000000"/>
      <name val="Arial"/>
    </font>
    <font>
      <b/>
      <sz val="9"/>
      <color theme="0"/>
      <name val="Arial"/>
      <family val="2"/>
    </font>
    <font>
      <b/>
      <sz val="8"/>
      <color rgb="FF000000"/>
      <name val="Arial"/>
      <family val="2"/>
    </font>
    <font>
      <b/>
      <sz val="9"/>
      <color rgb="FF000000"/>
      <name val="Arial"/>
      <family val="2"/>
    </font>
    <font>
      <b/>
      <i/>
      <sz val="16"/>
      <color rgb="FF000000"/>
      <name val="Arial"/>
      <family val="2"/>
    </font>
    <font>
      <b/>
      <i/>
      <sz val="12"/>
      <color rgb="FF000000"/>
      <name val="Montserrat"/>
    </font>
    <font>
      <sz val="12"/>
      <color rgb="FF000000"/>
      <name val="Montserrat"/>
    </font>
    <font>
      <sz val="10"/>
      <color rgb="FF000000"/>
      <name val="Helvetica Neue"/>
    </font>
    <font>
      <sz val="12"/>
      <color rgb="FF000000"/>
      <name val="Helvetica Neue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i/>
      <sz val="11"/>
      <color rgb="FF000000"/>
      <name val="Calibri"/>
      <family val="2"/>
    </font>
    <font>
      <b/>
      <i/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i/>
      <sz val="12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i/>
      <sz val="14"/>
      <color rgb="FF000000"/>
      <name val="Calibri"/>
      <family val="2"/>
    </font>
    <font>
      <sz val="12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2"/>
      <color theme="1"/>
      <name val="Calibri"/>
      <family val="2"/>
    </font>
    <font>
      <b/>
      <i/>
      <sz val="14"/>
      <color theme="1"/>
      <name val="Calibri"/>
      <family val="2"/>
    </font>
    <font>
      <b/>
      <i/>
      <sz val="12"/>
      <color rgb="FF000000"/>
      <name val="Calibri"/>
      <family val="2"/>
    </font>
    <font>
      <sz val="12"/>
      <color rgb="FF000000"/>
      <name val="Calibri"/>
      <family val="2"/>
    </font>
    <font>
      <sz val="8"/>
      <color rgb="FF000000"/>
      <name val="Calibri"/>
      <family val="2"/>
    </font>
    <font>
      <b/>
      <sz val="11"/>
      <color theme="0"/>
      <name val="Calibri"/>
      <family val="2"/>
    </font>
    <font>
      <b/>
      <sz val="12"/>
      <color theme="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8"/>
      <color rgb="FF000000"/>
      <name val="Arial"/>
      <family val="2"/>
    </font>
    <font>
      <i/>
      <sz val="11"/>
      <name val="Arial"/>
      <family val="2"/>
    </font>
    <font>
      <sz val="10"/>
      <color rgb="FF0070C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b/>
      <sz val="8"/>
      <name val="Arial"/>
      <family val="2"/>
    </font>
    <font>
      <b/>
      <sz val="14"/>
      <name val="Arial"/>
      <family val="2"/>
    </font>
    <font>
      <b/>
      <sz val="9"/>
      <color rgb="FF0070C0"/>
      <name val="Arial"/>
      <family val="2"/>
    </font>
    <font>
      <b/>
      <sz val="9"/>
      <color theme="1"/>
      <name val="Arial"/>
      <family val="2"/>
    </font>
    <font>
      <b/>
      <sz val="10"/>
      <color theme="0"/>
      <name val="Arial"/>
      <family val="2"/>
    </font>
    <font>
      <sz val="8"/>
      <name val="Arial"/>
    </font>
    <font>
      <b/>
      <sz val="10"/>
      <color rgb="FF000000"/>
      <name val="Arial"/>
      <family val="2"/>
    </font>
    <font>
      <b/>
      <sz val="14"/>
      <color theme="0"/>
      <name val="Calibri"/>
      <family val="2"/>
    </font>
    <font>
      <b/>
      <i/>
      <sz val="14"/>
      <color rgb="FF000000"/>
      <name val="Arial"/>
      <family val="2"/>
    </font>
    <font>
      <sz val="14"/>
      <color rgb="FF000000"/>
      <name val="Arial"/>
      <family val="2"/>
    </font>
    <font>
      <sz val="9"/>
      <color rgb="FF00000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789FB"/>
        <bgColor rgb="FF1789FB"/>
      </patternFill>
    </fill>
    <fill>
      <patternFill patternType="solid">
        <fgColor rgb="FF8FC7FF"/>
        <bgColor rgb="FF8FC7FF"/>
      </patternFill>
    </fill>
    <fill>
      <patternFill patternType="solid">
        <fgColor rgb="FFA0E0E0"/>
        <bgColor rgb="FFA0E0E0"/>
      </patternFill>
    </fill>
    <fill>
      <patternFill patternType="solid">
        <fgColor theme="0"/>
        <bgColor theme="0"/>
      </patternFill>
    </fill>
    <fill>
      <patternFill patternType="solid">
        <fgColor indexed="27"/>
      </patternFill>
    </fill>
    <fill>
      <patternFill patternType="solid">
        <fgColor rgb="FFFFFF00"/>
        <bgColor indexed="64"/>
      </patternFill>
    </fill>
    <fill>
      <patternFill patternType="solid">
        <fgColor indexed="44"/>
        <bgColor indexed="49"/>
      </patternFill>
    </fill>
    <fill>
      <patternFill patternType="solid">
        <fgColor indexed="26"/>
        <bgColor indexed="9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rgb="FF69FFFF"/>
      </patternFill>
    </fill>
    <fill>
      <patternFill patternType="solid">
        <fgColor theme="4" tint="0.59999389629810485"/>
        <bgColor rgb="FFA0E0E0"/>
      </patternFill>
    </fill>
    <fill>
      <patternFill patternType="solid">
        <fgColor theme="4" tint="0.79998168889431442"/>
        <bgColor indexed="9"/>
      </patternFill>
    </fill>
    <fill>
      <patternFill patternType="solid">
        <fgColor theme="0"/>
        <bgColor indexed="9"/>
      </patternFill>
    </fill>
    <fill>
      <patternFill patternType="solid">
        <fgColor rgb="FFDCE6F1"/>
        <bgColor indexed="64"/>
      </patternFill>
    </fill>
    <fill>
      <patternFill patternType="solid">
        <fgColor rgb="FF8FC7FF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8FC7FF"/>
        <bgColor indexed="49"/>
      </patternFill>
    </fill>
    <fill>
      <patternFill patternType="solid">
        <fgColor rgb="FF1789FB"/>
        <bgColor indexed="64"/>
      </patternFill>
    </fill>
    <fill>
      <patternFill patternType="solid">
        <fgColor rgb="FFCDE6FF"/>
        <bgColor indexed="64"/>
      </patternFill>
    </fill>
    <fill>
      <patternFill patternType="solid">
        <fgColor rgb="FFCDE6FF"/>
        <bgColor rgb="FFA0E0E0"/>
      </patternFill>
    </fill>
    <fill>
      <patternFill patternType="solid">
        <fgColor rgb="FF8FC7FF"/>
        <bgColor rgb="FF69FFFF"/>
      </patternFill>
    </fill>
    <fill>
      <patternFill patternType="solid">
        <fgColor theme="0"/>
        <bgColor indexed="3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A0E0E0"/>
      </patternFill>
    </fill>
  </fills>
  <borders count="95">
    <border>
      <left/>
      <right/>
      <top/>
      <bottom/>
      <diagonal/>
    </border>
    <border>
      <left style="thin">
        <color rgb="FFAAAAAA"/>
      </left>
      <right/>
      <top style="thin">
        <color rgb="FFAAAAAA"/>
      </top>
      <bottom style="thin">
        <color rgb="FF000000"/>
      </bottom>
      <diagonal/>
    </border>
    <border>
      <left/>
      <right/>
      <top style="thin">
        <color rgb="FFAAAAAA"/>
      </top>
      <bottom style="thin">
        <color rgb="FF000000"/>
      </bottom>
      <diagonal/>
    </border>
    <border>
      <left/>
      <right style="thin">
        <color rgb="FFAAAAAA"/>
      </right>
      <top style="thin">
        <color rgb="FFAAAAAA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AAAAAA"/>
      </left>
      <right style="thin">
        <color rgb="FFAAAAAA"/>
      </right>
      <top style="thin">
        <color rgb="FFAAAAAA"/>
      </top>
      <bottom style="thin">
        <color rgb="FF000000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8"/>
      </left>
      <right style="hair">
        <color indexed="8"/>
      </right>
      <top style="double">
        <color indexed="8"/>
      </top>
      <bottom style="hair">
        <color indexed="8"/>
      </bottom>
      <diagonal/>
    </border>
    <border>
      <left/>
      <right style="hair">
        <color indexed="8"/>
      </right>
      <top style="double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double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double">
        <color indexed="8"/>
      </top>
      <bottom style="hair">
        <color indexed="8"/>
      </bottom>
      <diagonal/>
    </border>
    <border>
      <left style="double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 style="double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/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 style="hair">
        <color indexed="8"/>
      </right>
      <top style="hair">
        <color indexed="8"/>
      </top>
      <bottom style="thin">
        <color indexed="64"/>
      </bottom>
      <diagonal/>
    </border>
    <border>
      <left/>
      <right style="hair">
        <color indexed="8"/>
      </right>
      <top style="hair">
        <color indexed="8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64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thin">
        <color indexed="8"/>
      </left>
      <right style="double">
        <color indexed="8"/>
      </right>
      <top style="hair">
        <color indexed="8"/>
      </top>
      <bottom/>
      <diagonal/>
    </border>
    <border>
      <left style="double">
        <color indexed="8"/>
      </left>
      <right style="hair">
        <color indexed="8"/>
      </right>
      <top/>
      <bottom style="double">
        <color indexed="8"/>
      </bottom>
      <diagonal/>
    </border>
    <border>
      <left/>
      <right style="hair">
        <color indexed="8"/>
      </right>
      <top/>
      <bottom style="double">
        <color indexed="8"/>
      </bottom>
      <diagonal/>
    </border>
    <border>
      <left style="hair">
        <color indexed="8"/>
      </left>
      <right style="hair">
        <color indexed="8"/>
      </right>
      <top/>
      <bottom style="double">
        <color indexed="8"/>
      </bottom>
      <diagonal/>
    </border>
    <border>
      <left style="thin">
        <color indexed="8"/>
      </left>
      <right style="double">
        <color indexed="8"/>
      </right>
      <top/>
      <bottom style="double">
        <color indexed="8"/>
      </bottom>
      <diagonal/>
    </border>
    <border>
      <left style="double">
        <color rgb="FF000000"/>
      </left>
      <right style="hair">
        <color rgb="FF000000"/>
      </right>
      <top style="double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double">
        <color rgb="FF000000"/>
      </top>
      <bottom style="hair">
        <color rgb="FF000000"/>
      </bottom>
      <diagonal/>
    </border>
    <border>
      <left style="double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double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double">
        <color rgb="FF000000"/>
      </left>
      <right style="hair">
        <color rgb="FF000000"/>
      </right>
      <top style="hair">
        <color rgb="FF000000"/>
      </top>
      <bottom style="double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double">
        <color rgb="FF000000"/>
      </bottom>
      <diagonal/>
    </border>
    <border>
      <left style="thin">
        <color indexed="64"/>
      </left>
      <right style="hair">
        <color rgb="FF000000"/>
      </right>
      <top style="thin">
        <color indexed="64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indexed="64"/>
      </top>
      <bottom style="hair">
        <color rgb="FF000000"/>
      </bottom>
      <diagonal/>
    </border>
    <border>
      <left style="hair">
        <color rgb="FF000000"/>
      </left>
      <right style="thin">
        <color indexed="64"/>
      </right>
      <top style="thin">
        <color indexed="64"/>
      </top>
      <bottom style="hair">
        <color rgb="FF000000"/>
      </bottom>
      <diagonal/>
    </border>
    <border>
      <left style="thin">
        <color indexed="64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indexed="64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hair">
        <color rgb="FF000000"/>
      </right>
      <top style="hair">
        <color rgb="FF000000"/>
      </top>
      <bottom style="thin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indexed="64"/>
      </bottom>
      <diagonal/>
    </border>
    <border>
      <left style="hair">
        <color rgb="FF000000"/>
      </left>
      <right style="thin">
        <color indexed="64"/>
      </right>
      <top style="hair">
        <color rgb="FF000000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double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rgb="FF000000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rgb="FF000000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rgb="FF000000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thin">
        <color indexed="64"/>
      </right>
      <top/>
      <bottom style="hair">
        <color rgb="FF000000"/>
      </bottom>
      <diagonal/>
    </border>
    <border>
      <left style="thin">
        <color indexed="64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thin">
        <color indexed="64"/>
      </right>
      <top style="hair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rgb="FF000000"/>
      </left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4">
    <xf numFmtId="0" fontId="0" fillId="0" borderId="0" xfId="0"/>
    <xf numFmtId="49" fontId="2" fillId="0" borderId="7" xfId="0" applyNumberFormat="1" applyFont="1" applyBorder="1" applyAlignment="1">
      <alignment vertical="center"/>
    </xf>
    <xf numFmtId="3" fontId="2" fillId="0" borderId="8" xfId="0" applyNumberFormat="1" applyFont="1" applyBorder="1" applyAlignment="1">
      <alignment vertical="center"/>
    </xf>
    <xf numFmtId="3" fontId="2" fillId="0" borderId="9" xfId="0" applyNumberFormat="1" applyFont="1" applyBorder="1" applyAlignment="1">
      <alignment vertical="center"/>
    </xf>
    <xf numFmtId="49" fontId="0" fillId="2" borderId="7" xfId="0" applyNumberFormat="1" applyFill="1" applyBorder="1"/>
    <xf numFmtId="3" fontId="0" fillId="2" borderId="8" xfId="0" applyNumberFormat="1" applyFill="1" applyBorder="1"/>
    <xf numFmtId="3" fontId="0" fillId="2" borderId="9" xfId="0" applyNumberFormat="1" applyFill="1" applyBorder="1"/>
    <xf numFmtId="49" fontId="3" fillId="4" borderId="7" xfId="0" applyNumberFormat="1" applyFont="1" applyFill="1" applyBorder="1" applyAlignment="1">
      <alignment vertical="center"/>
    </xf>
    <xf numFmtId="3" fontId="3" fillId="4" borderId="8" xfId="0" applyNumberFormat="1" applyFont="1" applyFill="1" applyBorder="1" applyAlignment="1">
      <alignment vertical="center"/>
    </xf>
    <xf numFmtId="3" fontId="3" fillId="4" borderId="9" xfId="0" applyNumberFormat="1" applyFont="1" applyFill="1" applyBorder="1" applyAlignment="1">
      <alignment vertical="center"/>
    </xf>
    <xf numFmtId="49" fontId="3" fillId="5" borderId="7" xfId="0" applyNumberFormat="1" applyFont="1" applyFill="1" applyBorder="1" applyAlignment="1">
      <alignment vertical="center"/>
    </xf>
    <xf numFmtId="3" fontId="3" fillId="5" borderId="8" xfId="0" applyNumberFormat="1" applyFont="1" applyFill="1" applyBorder="1" applyAlignment="1">
      <alignment vertical="center"/>
    </xf>
    <xf numFmtId="3" fontId="3" fillId="5" borderId="9" xfId="0" applyNumberFormat="1" applyFont="1" applyFill="1" applyBorder="1" applyAlignment="1">
      <alignment vertical="center"/>
    </xf>
    <xf numFmtId="3" fontId="1" fillId="3" borderId="8" xfId="0" applyNumberFormat="1" applyFont="1" applyFill="1" applyBorder="1" applyAlignment="1">
      <alignment horizontal="right" wrapText="1"/>
    </xf>
    <xf numFmtId="3" fontId="1" fillId="3" borderId="9" xfId="0" applyNumberFormat="1" applyFont="1" applyFill="1" applyBorder="1" applyAlignment="1">
      <alignment horizontal="right" wrapText="1"/>
    </xf>
    <xf numFmtId="49" fontId="4" fillId="2" borderId="10" xfId="0" applyNumberFormat="1" applyFont="1" applyFill="1" applyBorder="1" applyAlignment="1">
      <alignment horizontal="left" vertical="center"/>
    </xf>
    <xf numFmtId="0" fontId="0" fillId="2" borderId="10" xfId="0" applyFill="1" applyBorder="1"/>
    <xf numFmtId="3" fontId="4" fillId="2" borderId="10" xfId="0" applyNumberFormat="1" applyFont="1" applyFill="1" applyBorder="1" applyAlignment="1">
      <alignment horizontal="right" vertical="center"/>
    </xf>
    <xf numFmtId="49" fontId="1" fillId="3" borderId="6" xfId="0" applyNumberFormat="1" applyFont="1" applyFill="1" applyBorder="1" applyAlignment="1">
      <alignment horizontal="right" wrapText="1"/>
    </xf>
    <xf numFmtId="49" fontId="0" fillId="2" borderId="8" xfId="0" applyNumberFormat="1" applyFill="1" applyBorder="1"/>
    <xf numFmtId="0" fontId="7" fillId="0" borderId="0" xfId="0" applyFont="1" applyAlignment="1">
      <alignment vertical="top" wrapText="1"/>
    </xf>
    <xf numFmtId="0" fontId="6" fillId="0" borderId="0" xfId="0" applyFont="1"/>
    <xf numFmtId="3" fontId="13" fillId="0" borderId="0" xfId="0" applyNumberFormat="1" applyFont="1" applyAlignment="1">
      <alignment horizontal="left" vertical="center"/>
    </xf>
    <xf numFmtId="3" fontId="0" fillId="0" borderId="0" xfId="0" applyNumberFormat="1"/>
    <xf numFmtId="3" fontId="15" fillId="0" borderId="13" xfId="0" applyNumberFormat="1" applyFont="1" applyBorder="1"/>
    <xf numFmtId="3" fontId="15" fillId="0" borderId="14" xfId="0" applyNumberFormat="1" applyFont="1" applyBorder="1"/>
    <xf numFmtId="0" fontId="15" fillId="0" borderId="14" xfId="0" applyFont="1" applyBorder="1"/>
    <xf numFmtId="3" fontId="14" fillId="7" borderId="15" xfId="0" applyNumberFormat="1" applyFont="1" applyFill="1" applyBorder="1" applyAlignment="1">
      <alignment vertical="center"/>
    </xf>
    <xf numFmtId="3" fontId="14" fillId="7" borderId="16" xfId="0" applyNumberFormat="1" applyFont="1" applyFill="1" applyBorder="1" applyAlignment="1">
      <alignment vertical="center"/>
    </xf>
    <xf numFmtId="3" fontId="16" fillId="0" borderId="0" xfId="0" applyNumberFormat="1" applyFont="1" applyAlignment="1">
      <alignment horizontal="left" vertical="center"/>
    </xf>
    <xf numFmtId="3" fontId="17" fillId="0" borderId="0" xfId="0" applyNumberFormat="1" applyFont="1"/>
    <xf numFmtId="3" fontId="16" fillId="0" borderId="0" xfId="0" applyNumberFormat="1" applyFont="1" applyAlignment="1">
      <alignment horizontal="right" vertical="center"/>
    </xf>
    <xf numFmtId="3" fontId="14" fillId="9" borderId="17" xfId="0" applyNumberFormat="1" applyFont="1" applyFill="1" applyBorder="1" applyAlignment="1">
      <alignment horizontal="right" wrapText="1"/>
    </xf>
    <xf numFmtId="3" fontId="14" fillId="9" borderId="18" xfId="0" applyNumberFormat="1" applyFont="1" applyFill="1" applyBorder="1" applyAlignment="1">
      <alignment horizontal="center" wrapText="1"/>
    </xf>
    <xf numFmtId="3" fontId="14" fillId="9" borderId="19" xfId="0" applyNumberFormat="1" applyFont="1" applyFill="1" applyBorder="1" applyAlignment="1">
      <alignment horizontal="right" wrapText="1"/>
    </xf>
    <xf numFmtId="3" fontId="14" fillId="9" borderId="20" xfId="0" applyNumberFormat="1" applyFont="1" applyFill="1" applyBorder="1" applyAlignment="1">
      <alignment horizontal="right" wrapText="1"/>
    </xf>
    <xf numFmtId="3" fontId="19" fillId="0" borderId="24" xfId="0" applyNumberFormat="1" applyFont="1" applyBorder="1"/>
    <xf numFmtId="3" fontId="19" fillId="0" borderId="29" xfId="0" applyNumberFormat="1" applyFont="1" applyBorder="1"/>
    <xf numFmtId="3" fontId="19" fillId="0" borderId="31" xfId="0" applyNumberFormat="1" applyFont="1" applyBorder="1"/>
    <xf numFmtId="3" fontId="19" fillId="0" borderId="32" xfId="0" applyNumberFormat="1" applyFont="1" applyBorder="1"/>
    <xf numFmtId="3" fontId="19" fillId="0" borderId="33" xfId="0" applyNumberFormat="1" applyFont="1" applyBorder="1"/>
    <xf numFmtId="3" fontId="19" fillId="0" borderId="34" xfId="0" applyNumberFormat="1" applyFont="1" applyBorder="1"/>
    <xf numFmtId="3" fontId="18" fillId="10" borderId="25" xfId="0" applyNumberFormat="1" applyFont="1" applyFill="1" applyBorder="1" applyAlignment="1">
      <alignment vertical="center"/>
    </xf>
    <xf numFmtId="3" fontId="18" fillId="10" borderId="26" xfId="0" applyNumberFormat="1" applyFont="1" applyFill="1" applyBorder="1" applyAlignment="1">
      <alignment horizontal="center" vertical="center"/>
    </xf>
    <xf numFmtId="3" fontId="18" fillId="10" borderId="27" xfId="0" applyNumberFormat="1" applyFont="1" applyFill="1" applyBorder="1" applyAlignment="1">
      <alignment vertical="center"/>
    </xf>
    <xf numFmtId="3" fontId="18" fillId="10" borderId="28" xfId="0" applyNumberFormat="1" applyFont="1" applyFill="1" applyBorder="1" applyAlignment="1">
      <alignment vertical="center"/>
    </xf>
    <xf numFmtId="3" fontId="18" fillId="9" borderId="35" xfId="0" applyNumberFormat="1" applyFont="1" applyFill="1" applyBorder="1" applyAlignment="1">
      <alignment vertical="center"/>
    </xf>
    <xf numFmtId="3" fontId="18" fillId="9" borderId="36" xfId="0" applyNumberFormat="1" applyFont="1" applyFill="1" applyBorder="1" applyAlignment="1">
      <alignment horizontal="center" vertical="center"/>
    </xf>
    <xf numFmtId="3" fontId="18" fillId="9" borderId="37" xfId="0" applyNumberFormat="1" applyFont="1" applyFill="1" applyBorder="1" applyAlignment="1">
      <alignment vertical="center"/>
    </xf>
    <xf numFmtId="3" fontId="18" fillId="9" borderId="38" xfId="0" applyNumberFormat="1" applyFont="1" applyFill="1" applyBorder="1" applyAlignment="1">
      <alignment vertical="center"/>
    </xf>
    <xf numFmtId="49" fontId="20" fillId="2" borderId="0" xfId="0" applyNumberFormat="1" applyFont="1" applyFill="1" applyAlignment="1">
      <alignment horizontal="left" vertical="center"/>
    </xf>
    <xf numFmtId="3" fontId="6" fillId="2" borderId="0" xfId="0" applyNumberFormat="1" applyFont="1" applyFill="1"/>
    <xf numFmtId="3" fontId="5" fillId="2" borderId="0" xfId="0" applyNumberFormat="1" applyFont="1" applyFill="1" applyAlignment="1">
      <alignment horizontal="right" vertical="center"/>
    </xf>
    <xf numFmtId="0" fontId="0" fillId="2" borderId="0" xfId="0" applyFill="1"/>
    <xf numFmtId="0" fontId="0" fillId="2" borderId="0" xfId="0" applyFill="1" applyAlignment="1">
      <alignment vertical="center" wrapText="1"/>
    </xf>
    <xf numFmtId="49" fontId="10" fillId="2" borderId="49" xfId="0" applyNumberFormat="1" applyFont="1" applyFill="1" applyBorder="1" applyAlignment="1">
      <alignment horizontal="left" vertical="center"/>
    </xf>
    <xf numFmtId="49" fontId="10" fillId="2" borderId="49" xfId="0" applyNumberFormat="1" applyFont="1" applyFill="1" applyBorder="1" applyAlignment="1">
      <alignment horizontal="left" vertical="center" wrapText="1"/>
    </xf>
    <xf numFmtId="3" fontId="10" fillId="6" borderId="8" xfId="0" applyNumberFormat="1" applyFont="1" applyFill="1" applyBorder="1" applyAlignment="1">
      <alignment horizontal="right" vertical="center"/>
    </xf>
    <xf numFmtId="0" fontId="0" fillId="2" borderId="0" xfId="0" applyFill="1" applyAlignment="1">
      <alignment horizontal="right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/>
    </xf>
    <xf numFmtId="3" fontId="21" fillId="0" borderId="0" xfId="0" applyNumberFormat="1" applyFont="1"/>
    <xf numFmtId="3" fontId="22" fillId="0" borderId="41" xfId="0" applyNumberFormat="1" applyFont="1" applyBorder="1"/>
    <xf numFmtId="3" fontId="22" fillId="0" borderId="8" xfId="0" applyNumberFormat="1" applyFont="1" applyBorder="1"/>
    <xf numFmtId="0" fontId="22" fillId="0" borderId="8" xfId="0" applyFont="1" applyBorder="1"/>
    <xf numFmtId="3" fontId="22" fillId="11" borderId="41" xfId="0" applyNumberFormat="1" applyFont="1" applyFill="1" applyBorder="1"/>
    <xf numFmtId="3" fontId="22" fillId="11" borderId="8" xfId="0" applyNumberFormat="1" applyFont="1" applyFill="1" applyBorder="1"/>
    <xf numFmtId="0" fontId="23" fillId="11" borderId="8" xfId="0" applyFont="1" applyFill="1" applyBorder="1"/>
    <xf numFmtId="3" fontId="23" fillId="11" borderId="8" xfId="0" applyNumberFormat="1" applyFont="1" applyFill="1" applyBorder="1"/>
    <xf numFmtId="3" fontId="22" fillId="11" borderId="42" xfId="0" applyNumberFormat="1" applyFont="1" applyFill="1" applyBorder="1"/>
    <xf numFmtId="3" fontId="22" fillId="11" borderId="43" xfId="0" applyNumberFormat="1" applyFont="1" applyFill="1" applyBorder="1"/>
    <xf numFmtId="0" fontId="23" fillId="11" borderId="43" xfId="0" applyFont="1" applyFill="1" applyBorder="1"/>
    <xf numFmtId="3" fontId="23" fillId="11" borderId="43" xfId="0" applyNumberFormat="1" applyFont="1" applyFill="1" applyBorder="1"/>
    <xf numFmtId="3" fontId="25" fillId="0" borderId="0" xfId="0" applyNumberFormat="1" applyFont="1" applyAlignment="1">
      <alignment horizontal="left" vertical="center"/>
    </xf>
    <xf numFmtId="3" fontId="24" fillId="12" borderId="39" xfId="0" applyNumberFormat="1" applyFont="1" applyFill="1" applyBorder="1" applyAlignment="1">
      <alignment horizontal="center" vertical="center" wrapText="1"/>
    </xf>
    <xf numFmtId="3" fontId="24" fillId="12" borderId="40" xfId="0" applyNumberFormat="1" applyFont="1" applyFill="1" applyBorder="1" applyAlignment="1">
      <alignment horizontal="center" vertical="center" wrapText="1"/>
    </xf>
    <xf numFmtId="3" fontId="24" fillId="13" borderId="44" xfId="0" applyNumberFormat="1" applyFont="1" applyFill="1" applyBorder="1" applyAlignment="1">
      <alignment vertical="center"/>
    </xf>
    <xf numFmtId="3" fontId="24" fillId="13" borderId="45" xfId="0" applyNumberFormat="1" applyFont="1" applyFill="1" applyBorder="1" applyAlignment="1">
      <alignment vertical="center"/>
    </xf>
    <xf numFmtId="10" fontId="0" fillId="0" borderId="0" xfId="0" applyNumberFormat="1"/>
    <xf numFmtId="4" fontId="0" fillId="0" borderId="0" xfId="0" applyNumberFormat="1"/>
    <xf numFmtId="3" fontId="16" fillId="0" borderId="0" xfId="0" applyNumberFormat="1" applyFont="1" applyAlignment="1">
      <alignment horizontal="left"/>
    </xf>
    <xf numFmtId="3" fontId="18" fillId="14" borderId="25" xfId="0" applyNumberFormat="1" applyFont="1" applyFill="1" applyBorder="1" applyAlignment="1">
      <alignment vertical="center"/>
    </xf>
    <xf numFmtId="3" fontId="18" fillId="14" borderId="27" xfId="0" applyNumberFormat="1" applyFont="1" applyFill="1" applyBorder="1" applyAlignment="1">
      <alignment vertical="center"/>
    </xf>
    <xf numFmtId="3" fontId="18" fillId="14" borderId="28" xfId="0" applyNumberFormat="1" applyFont="1" applyFill="1" applyBorder="1" applyAlignment="1">
      <alignment vertical="center"/>
    </xf>
    <xf numFmtId="3" fontId="19" fillId="15" borderId="21" xfId="0" applyNumberFormat="1" applyFont="1" applyFill="1" applyBorder="1" applyAlignment="1">
      <alignment vertical="center"/>
    </xf>
    <xf numFmtId="3" fontId="18" fillId="15" borderId="23" xfId="0" applyNumberFormat="1" applyFont="1" applyFill="1" applyBorder="1" applyAlignment="1">
      <alignment vertical="center"/>
    </xf>
    <xf numFmtId="3" fontId="18" fillId="15" borderId="24" xfId="0" applyNumberFormat="1" applyFont="1" applyFill="1" applyBorder="1" applyAlignment="1">
      <alignment vertical="center"/>
    </xf>
    <xf numFmtId="3" fontId="27" fillId="2" borderId="2" xfId="0" applyNumberFormat="1" applyFont="1" applyFill="1" applyBorder="1"/>
    <xf numFmtId="0" fontId="28" fillId="2" borderId="2" xfId="0" applyFont="1" applyFill="1" applyBorder="1"/>
    <xf numFmtId="3" fontId="26" fillId="2" borderId="2" xfId="0" applyNumberFormat="1" applyFont="1" applyFill="1" applyBorder="1" applyAlignment="1">
      <alignment horizontal="right" vertical="center"/>
    </xf>
    <xf numFmtId="3" fontId="26" fillId="2" borderId="3" xfId="0" applyNumberFormat="1" applyFont="1" applyFill="1" applyBorder="1" applyAlignment="1">
      <alignment horizontal="right" vertical="center"/>
    </xf>
    <xf numFmtId="49" fontId="20" fillId="2" borderId="1" xfId="0" applyNumberFormat="1" applyFont="1" applyFill="1" applyBorder="1" applyAlignment="1">
      <alignment horizontal="left" vertical="center"/>
    </xf>
    <xf numFmtId="49" fontId="30" fillId="3" borderId="5" xfId="0" applyNumberFormat="1" applyFont="1" applyFill="1" applyBorder="1" applyAlignment="1">
      <alignment horizontal="center" wrapText="1"/>
    </xf>
    <xf numFmtId="49" fontId="30" fillId="3" borderId="6" xfId="0" applyNumberFormat="1" applyFont="1" applyFill="1" applyBorder="1" applyAlignment="1">
      <alignment horizontal="center" wrapText="1"/>
    </xf>
    <xf numFmtId="49" fontId="30" fillId="3" borderId="4" xfId="0" applyNumberFormat="1" applyFont="1" applyFill="1" applyBorder="1" applyAlignment="1">
      <alignment horizontal="center" wrapText="1"/>
    </xf>
    <xf numFmtId="49" fontId="29" fillId="3" borderId="7" xfId="0" applyNumberFormat="1" applyFont="1" applyFill="1" applyBorder="1" applyAlignment="1">
      <alignment horizontal="right" wrapText="1"/>
    </xf>
    <xf numFmtId="49" fontId="11" fillId="0" borderId="7" xfId="0" applyNumberFormat="1" applyFont="1" applyBorder="1" applyAlignment="1">
      <alignment vertical="center"/>
    </xf>
    <xf numFmtId="49" fontId="10" fillId="2" borderId="7" xfId="0" applyNumberFormat="1" applyFont="1" applyFill="1" applyBorder="1"/>
    <xf numFmtId="49" fontId="11" fillId="4" borderId="7" xfId="0" applyNumberFormat="1" applyFont="1" applyFill="1" applyBorder="1" applyAlignment="1">
      <alignment vertical="center"/>
    </xf>
    <xf numFmtId="3" fontId="31" fillId="17" borderId="59" xfId="0" applyNumberFormat="1" applyFont="1" applyFill="1" applyBorder="1" applyAlignment="1">
      <alignment vertical="center"/>
    </xf>
    <xf numFmtId="3" fontId="31" fillId="17" borderId="64" xfId="0" applyNumberFormat="1" applyFont="1" applyFill="1" applyBorder="1" applyAlignment="1">
      <alignment vertical="center"/>
    </xf>
    <xf numFmtId="3" fontId="31" fillId="17" borderId="67" xfId="0" applyNumberFormat="1" applyFont="1" applyFill="1" applyBorder="1" applyAlignment="1">
      <alignment vertical="center"/>
    </xf>
    <xf numFmtId="0" fontId="33" fillId="0" borderId="0" xfId="0" applyFont="1"/>
    <xf numFmtId="3" fontId="34" fillId="19" borderId="0" xfId="0" applyNumberFormat="1" applyFont="1" applyFill="1" applyAlignment="1">
      <alignment horizontal="left" vertical="center"/>
    </xf>
    <xf numFmtId="3" fontId="35" fillId="0" borderId="14" xfId="0" applyNumberFormat="1" applyFont="1" applyBorder="1"/>
    <xf numFmtId="3" fontId="32" fillId="6" borderId="8" xfId="0" applyNumberFormat="1" applyFont="1" applyFill="1" applyBorder="1" applyAlignment="1">
      <alignment horizontal="right" vertical="center"/>
    </xf>
    <xf numFmtId="3" fontId="32" fillId="0" borderId="8" xfId="0" applyNumberFormat="1" applyFont="1" applyBorder="1"/>
    <xf numFmtId="3" fontId="18" fillId="0" borderId="21" xfId="0" applyNumberFormat="1" applyFont="1" applyBorder="1" applyAlignment="1">
      <alignment vertical="center"/>
    </xf>
    <xf numFmtId="4" fontId="19" fillId="0" borderId="23" xfId="0" applyNumberFormat="1" applyFont="1" applyBorder="1"/>
    <xf numFmtId="3" fontId="19" fillId="0" borderId="21" xfId="0" applyNumberFormat="1" applyFont="1" applyBorder="1" applyAlignment="1">
      <alignment vertical="center"/>
    </xf>
    <xf numFmtId="3" fontId="19" fillId="0" borderId="22" xfId="0" applyNumberFormat="1" applyFont="1" applyBorder="1" applyAlignment="1">
      <alignment horizontal="center" vertical="center"/>
    </xf>
    <xf numFmtId="3" fontId="18" fillId="0" borderId="23" xfId="0" applyNumberFormat="1" applyFont="1" applyBorder="1" applyAlignment="1">
      <alignment vertical="center"/>
    </xf>
    <xf numFmtId="164" fontId="19" fillId="0" borderId="30" xfId="0" applyNumberFormat="1" applyFont="1" applyBorder="1" applyAlignment="1">
      <alignment horizontal="center"/>
    </xf>
    <xf numFmtId="3" fontId="0" fillId="0" borderId="8" xfId="0" applyNumberFormat="1" applyBorder="1"/>
    <xf numFmtId="4" fontId="19" fillId="0" borderId="24" xfId="0" applyNumberFormat="1" applyFont="1" applyBorder="1"/>
    <xf numFmtId="0" fontId="15" fillId="0" borderId="0" xfId="0" applyFont="1"/>
    <xf numFmtId="0" fontId="37" fillId="0" borderId="0" xfId="0" applyFont="1"/>
    <xf numFmtId="0" fontId="14" fillId="0" borderId="0" xfId="0" applyFont="1" applyProtection="1">
      <protection locked="0"/>
    </xf>
    <xf numFmtId="0" fontId="38" fillId="0" borderId="0" xfId="0" applyFont="1"/>
    <xf numFmtId="0" fontId="37" fillId="19" borderId="0" xfId="0" quotePrefix="1" applyFont="1" applyFill="1"/>
    <xf numFmtId="0" fontId="0" fillId="19" borderId="0" xfId="0" applyFill="1"/>
    <xf numFmtId="0" fontId="19" fillId="0" borderId="72" xfId="0" applyFont="1" applyBorder="1"/>
    <xf numFmtId="0" fontId="19" fillId="0" borderId="72" xfId="0" applyFont="1" applyBorder="1" applyProtection="1">
      <protection locked="0"/>
    </xf>
    <xf numFmtId="0" fontId="19" fillId="0" borderId="72" xfId="0" quotePrefix="1" applyFont="1" applyBorder="1"/>
    <xf numFmtId="164" fontId="19" fillId="0" borderId="71" xfId="0" applyNumberFormat="1" applyFont="1" applyBorder="1" applyAlignment="1" applyProtection="1">
      <alignment horizontal="right"/>
      <protection locked="0"/>
    </xf>
    <xf numFmtId="164" fontId="19" fillId="0" borderId="73" xfId="0" applyNumberFormat="1" applyFont="1" applyBorder="1" applyAlignment="1" applyProtection="1">
      <alignment horizontal="right"/>
      <protection locked="0"/>
    </xf>
    <xf numFmtId="0" fontId="19" fillId="0" borderId="76" xfId="0" applyFont="1" applyBorder="1" applyProtection="1">
      <protection locked="0"/>
    </xf>
    <xf numFmtId="165" fontId="19" fillId="0" borderId="77" xfId="0" applyNumberFormat="1" applyFont="1" applyBorder="1" applyAlignment="1" applyProtection="1">
      <alignment horizontal="right"/>
      <protection locked="0"/>
    </xf>
    <xf numFmtId="165" fontId="19" fillId="0" borderId="78" xfId="0" applyNumberFormat="1" applyFont="1" applyBorder="1" applyAlignment="1" applyProtection="1">
      <alignment horizontal="right"/>
      <protection locked="0"/>
    </xf>
    <xf numFmtId="0" fontId="18" fillId="0" borderId="79" xfId="0" applyFont="1" applyBorder="1"/>
    <xf numFmtId="165" fontId="18" fillId="0" borderId="79" xfId="0" applyNumberFormat="1" applyFont="1" applyBorder="1"/>
    <xf numFmtId="165" fontId="18" fillId="0" borderId="80" xfId="0" applyNumberFormat="1" applyFont="1" applyBorder="1"/>
    <xf numFmtId="3" fontId="19" fillId="0" borderId="71" xfId="0" applyNumberFormat="1" applyFont="1" applyBorder="1" applyAlignment="1" applyProtection="1">
      <alignment horizontal="right"/>
      <protection locked="0"/>
    </xf>
    <xf numFmtId="3" fontId="19" fillId="0" borderId="71" xfId="0" applyNumberFormat="1" applyFont="1" applyBorder="1" applyAlignment="1">
      <alignment horizontal="right"/>
    </xf>
    <xf numFmtId="3" fontId="19" fillId="0" borderId="73" xfId="0" applyNumberFormat="1" applyFont="1" applyBorder="1" applyAlignment="1">
      <alignment horizontal="right"/>
    </xf>
    <xf numFmtId="3" fontId="19" fillId="0" borderId="73" xfId="0" applyNumberFormat="1" applyFont="1" applyBorder="1" applyAlignment="1" applyProtection="1">
      <alignment horizontal="right"/>
      <protection locked="0"/>
    </xf>
    <xf numFmtId="3" fontId="40" fillId="0" borderId="71" xfId="0" applyNumberFormat="1" applyFont="1" applyBorder="1" applyAlignment="1" applyProtection="1">
      <alignment horizontal="right"/>
      <protection locked="0"/>
    </xf>
    <xf numFmtId="3" fontId="19" fillId="0" borderId="68" xfId="0" applyNumberFormat="1" applyFont="1" applyBorder="1" applyAlignment="1">
      <alignment horizontal="right"/>
    </xf>
    <xf numFmtId="3" fontId="19" fillId="0" borderId="68" xfId="0" applyNumberFormat="1" applyFont="1" applyBorder="1" applyAlignment="1" applyProtection="1">
      <alignment horizontal="right"/>
      <protection locked="0"/>
    </xf>
    <xf numFmtId="3" fontId="14" fillId="20" borderId="17" xfId="0" applyNumberFormat="1" applyFont="1" applyFill="1" applyBorder="1" applyAlignment="1">
      <alignment horizontal="right" wrapText="1"/>
    </xf>
    <xf numFmtId="0" fontId="36" fillId="17" borderId="0" xfId="0" applyFont="1" applyFill="1"/>
    <xf numFmtId="0" fontId="15" fillId="17" borderId="0" xfId="0" applyFont="1" applyFill="1" applyAlignment="1" applyProtection="1">
      <alignment horizontal="right"/>
      <protection locked="0"/>
    </xf>
    <xf numFmtId="0" fontId="37" fillId="21" borderId="0" xfId="0" applyFont="1" applyFill="1"/>
    <xf numFmtId="0" fontId="14" fillId="17" borderId="74" xfId="0" applyFont="1" applyFill="1" applyBorder="1" applyAlignment="1" applyProtection="1">
      <alignment horizontal="left"/>
      <protection locked="0"/>
    </xf>
    <xf numFmtId="0" fontId="14" fillId="17" borderId="75" xfId="0" applyFont="1" applyFill="1" applyBorder="1" applyAlignment="1" applyProtection="1">
      <alignment horizontal="left"/>
      <protection locked="0"/>
    </xf>
    <xf numFmtId="3" fontId="41" fillId="0" borderId="71" xfId="0" applyNumberFormat="1" applyFont="1" applyBorder="1" applyAlignment="1" applyProtection="1">
      <alignment horizontal="right"/>
      <protection locked="0"/>
    </xf>
    <xf numFmtId="165" fontId="18" fillId="0" borderId="84" xfId="0" applyNumberFormat="1" applyFont="1" applyBorder="1"/>
    <xf numFmtId="3" fontId="18" fillId="0" borderId="71" xfId="0" applyNumberFormat="1" applyFont="1" applyBorder="1" applyAlignment="1" applyProtection="1">
      <alignment horizontal="right"/>
      <protection locked="0"/>
    </xf>
    <xf numFmtId="0" fontId="18" fillId="0" borderId="72" xfId="0" applyFont="1" applyBorder="1"/>
    <xf numFmtId="49" fontId="1" fillId="3" borderId="5" xfId="0" applyNumberFormat="1" applyFont="1" applyFill="1" applyBorder="1" applyAlignment="1">
      <alignment horizontal="center" wrapText="1"/>
    </xf>
    <xf numFmtId="0" fontId="18" fillId="22" borderId="81" xfId="0" applyFont="1" applyFill="1" applyBorder="1"/>
    <xf numFmtId="165" fontId="18" fillId="22" borderId="82" xfId="0" applyNumberFormat="1" applyFont="1" applyFill="1" applyBorder="1"/>
    <xf numFmtId="165" fontId="18" fillId="22" borderId="83" xfId="0" applyNumberFormat="1" applyFont="1" applyFill="1" applyBorder="1"/>
    <xf numFmtId="0" fontId="39" fillId="17" borderId="0" xfId="0" applyFont="1" applyFill="1" applyAlignment="1">
      <alignment vertical="center"/>
    </xf>
    <xf numFmtId="3" fontId="37" fillId="0" borderId="14" xfId="0" applyNumberFormat="1" applyFont="1" applyBorder="1"/>
    <xf numFmtId="3" fontId="37" fillId="0" borderId="54" xfId="0" applyNumberFormat="1" applyFont="1" applyBorder="1"/>
    <xf numFmtId="3" fontId="37" fillId="8" borderId="14" xfId="0" applyNumberFormat="1" applyFont="1" applyFill="1" applyBorder="1"/>
    <xf numFmtId="3" fontId="14" fillId="17" borderId="58" xfId="0" applyNumberFormat="1" applyFont="1" applyFill="1" applyBorder="1" applyAlignment="1">
      <alignment vertical="center"/>
    </xf>
    <xf numFmtId="3" fontId="18" fillId="16" borderId="55" xfId="0" applyNumberFormat="1" applyFont="1" applyFill="1" applyBorder="1" applyAlignment="1">
      <alignment vertical="center"/>
    </xf>
    <xf numFmtId="3" fontId="18" fillId="16" borderId="56" xfId="0" applyNumberFormat="1" applyFont="1" applyFill="1" applyBorder="1" applyAlignment="1">
      <alignment vertical="center"/>
    </xf>
    <xf numFmtId="3" fontId="18" fillId="16" borderId="57" xfId="0" applyNumberFormat="1" applyFont="1" applyFill="1" applyBorder="1" applyAlignment="1">
      <alignment vertical="center"/>
    </xf>
    <xf numFmtId="3" fontId="18" fillId="17" borderId="59" xfId="0" applyNumberFormat="1" applyFont="1" applyFill="1" applyBorder="1" applyAlignment="1">
      <alignment vertical="center"/>
    </xf>
    <xf numFmtId="3" fontId="18" fillId="17" borderId="60" xfId="0" applyNumberFormat="1" applyFont="1" applyFill="1" applyBorder="1" applyAlignment="1">
      <alignment vertical="center"/>
    </xf>
    <xf numFmtId="49" fontId="42" fillId="3" borderId="4" xfId="0" applyNumberFormat="1" applyFont="1" applyFill="1" applyBorder="1" applyAlignment="1">
      <alignment horizontal="right" wrapText="1"/>
    </xf>
    <xf numFmtId="49" fontId="42" fillId="3" borderId="5" xfId="0" applyNumberFormat="1" applyFont="1" applyFill="1" applyBorder="1" applyAlignment="1">
      <alignment horizontal="right" wrapText="1"/>
    </xf>
    <xf numFmtId="49" fontId="42" fillId="3" borderId="6" xfId="0" applyNumberFormat="1" applyFont="1" applyFill="1" applyBorder="1" applyAlignment="1">
      <alignment horizontal="right" wrapText="1"/>
    </xf>
    <xf numFmtId="49" fontId="42" fillId="3" borderId="7" xfId="0" applyNumberFormat="1" applyFont="1" applyFill="1" applyBorder="1" applyAlignment="1">
      <alignment horizontal="right" wrapText="1"/>
    </xf>
    <xf numFmtId="0" fontId="0" fillId="0" borderId="85" xfId="0" applyBorder="1"/>
    <xf numFmtId="3" fontId="10" fillId="19" borderId="8" xfId="0" applyNumberFormat="1" applyFont="1" applyFill="1" applyBorder="1" applyAlignment="1">
      <alignment horizontal="right" vertical="center"/>
    </xf>
    <xf numFmtId="3" fontId="32" fillId="19" borderId="8" xfId="0" applyNumberFormat="1" applyFont="1" applyFill="1" applyBorder="1" applyAlignment="1">
      <alignment horizontal="right" vertical="center"/>
    </xf>
    <xf numFmtId="3" fontId="18" fillId="9" borderId="18" xfId="0" applyNumberFormat="1" applyFont="1" applyFill="1" applyBorder="1" applyAlignment="1">
      <alignment horizontal="center" wrapText="1"/>
    </xf>
    <xf numFmtId="49" fontId="33" fillId="2" borderId="7" xfId="0" applyNumberFormat="1" applyFont="1" applyFill="1" applyBorder="1"/>
    <xf numFmtId="3" fontId="14" fillId="22" borderId="11" xfId="0" applyNumberFormat="1" applyFont="1" applyFill="1" applyBorder="1" applyAlignment="1">
      <alignment horizontal="right" wrapText="1"/>
    </xf>
    <xf numFmtId="3" fontId="14" fillId="22" borderId="12" xfId="0" applyNumberFormat="1" applyFont="1" applyFill="1" applyBorder="1" applyAlignment="1">
      <alignment horizontal="right" wrapText="1"/>
    </xf>
    <xf numFmtId="3" fontId="14" fillId="22" borderId="15" xfId="0" applyNumberFormat="1" applyFont="1" applyFill="1" applyBorder="1" applyAlignment="1">
      <alignment vertical="center"/>
    </xf>
    <xf numFmtId="3" fontId="14" fillId="22" borderId="16" xfId="0" applyNumberFormat="1" applyFont="1" applyFill="1" applyBorder="1" applyAlignment="1">
      <alignment vertical="center"/>
    </xf>
    <xf numFmtId="3" fontId="10" fillId="2" borderId="0" xfId="0" applyNumberFormat="1" applyFont="1" applyFill="1"/>
    <xf numFmtId="3" fontId="12" fillId="2" borderId="0" xfId="0" applyNumberFormat="1" applyFont="1" applyFill="1" applyAlignment="1">
      <alignment horizontal="right" vertical="center"/>
    </xf>
    <xf numFmtId="49" fontId="20" fillId="2" borderId="91" xfId="0" applyNumberFormat="1" applyFont="1" applyFill="1" applyBorder="1" applyAlignment="1">
      <alignment horizontal="left" vertical="center"/>
    </xf>
    <xf numFmtId="3" fontId="10" fillId="2" borderId="91" xfId="0" applyNumberFormat="1" applyFont="1" applyFill="1" applyBorder="1"/>
    <xf numFmtId="3" fontId="12" fillId="2" borderId="91" xfId="0" applyNumberFormat="1" applyFont="1" applyFill="1" applyBorder="1" applyAlignment="1">
      <alignment horizontal="right" vertical="center"/>
    </xf>
    <xf numFmtId="49" fontId="11" fillId="23" borderId="89" xfId="0" applyNumberFormat="1" applyFont="1" applyFill="1" applyBorder="1" applyAlignment="1">
      <alignment vertical="center"/>
    </xf>
    <xf numFmtId="3" fontId="11" fillId="23" borderId="43" xfId="0" applyNumberFormat="1" applyFont="1" applyFill="1" applyBorder="1" applyAlignment="1">
      <alignment vertical="center"/>
    </xf>
    <xf numFmtId="3" fontId="11" fillId="23" borderId="90" xfId="0" applyNumberFormat="1" applyFont="1" applyFill="1" applyBorder="1" applyAlignment="1">
      <alignment horizontal="right" wrapText="1"/>
    </xf>
    <xf numFmtId="3" fontId="11" fillId="23" borderId="50" xfId="0" applyNumberFormat="1" applyFont="1" applyFill="1" applyBorder="1" applyAlignment="1">
      <alignment horizontal="right" vertical="center" wrapText="1"/>
    </xf>
    <xf numFmtId="49" fontId="9" fillId="24" borderId="46" xfId="0" applyNumberFormat="1" applyFont="1" applyFill="1" applyBorder="1" applyAlignment="1">
      <alignment horizontal="right" wrapText="1"/>
    </xf>
    <xf numFmtId="49" fontId="9" fillId="24" borderId="47" xfId="0" applyNumberFormat="1" applyFont="1" applyFill="1" applyBorder="1" applyAlignment="1">
      <alignment horizontal="right" wrapText="1"/>
    </xf>
    <xf numFmtId="49" fontId="9" fillId="24" borderId="48" xfId="0" applyNumberFormat="1" applyFont="1" applyFill="1" applyBorder="1" applyAlignment="1">
      <alignment horizontal="right" wrapText="1"/>
    </xf>
    <xf numFmtId="49" fontId="9" fillId="24" borderId="86" xfId="0" applyNumberFormat="1" applyFont="1" applyFill="1" applyBorder="1" applyAlignment="1">
      <alignment horizontal="right" wrapText="1"/>
    </xf>
    <xf numFmtId="49" fontId="9" fillId="24" borderId="87" xfId="0" applyNumberFormat="1" applyFont="1" applyFill="1" applyBorder="1" applyAlignment="1">
      <alignment horizontal="right" wrapText="1"/>
    </xf>
    <xf numFmtId="49" fontId="9" fillId="24" borderId="88" xfId="0" applyNumberFormat="1" applyFont="1" applyFill="1" applyBorder="1" applyAlignment="1">
      <alignment horizontal="right" wrapText="1"/>
    </xf>
    <xf numFmtId="3" fontId="11" fillId="23" borderId="53" xfId="0" applyNumberFormat="1" applyFont="1" applyFill="1" applyBorder="1" applyAlignment="1">
      <alignment horizontal="right" wrapText="1"/>
    </xf>
    <xf numFmtId="49" fontId="11" fillId="23" borderId="51" xfId="0" applyNumberFormat="1" applyFont="1" applyFill="1" applyBorder="1" applyAlignment="1">
      <alignment vertical="center"/>
    </xf>
    <xf numFmtId="3" fontId="11" fillId="23" borderId="52" xfId="0" applyNumberFormat="1" applyFont="1" applyFill="1" applyBorder="1" applyAlignment="1">
      <alignment vertical="center"/>
    </xf>
    <xf numFmtId="3" fontId="2" fillId="0" borderId="0" xfId="0" applyNumberFormat="1" applyFont="1"/>
    <xf numFmtId="0" fontId="44" fillId="0" borderId="0" xfId="0" applyFont="1"/>
    <xf numFmtId="49" fontId="42" fillId="3" borderId="92" xfId="0" applyNumberFormat="1" applyFont="1" applyFill="1" applyBorder="1" applyAlignment="1">
      <alignment horizontal="right" wrapText="1"/>
    </xf>
    <xf numFmtId="49" fontId="10" fillId="2" borderId="89" xfId="0" applyNumberFormat="1" applyFont="1" applyFill="1" applyBorder="1" applyAlignment="1">
      <alignment horizontal="left" vertical="center"/>
    </xf>
    <xf numFmtId="3" fontId="32" fillId="6" borderId="43" xfId="0" applyNumberFormat="1" applyFont="1" applyFill="1" applyBorder="1" applyAlignment="1">
      <alignment horizontal="right" vertical="center"/>
    </xf>
    <xf numFmtId="3" fontId="37" fillId="19" borderId="14" xfId="0" applyNumberFormat="1" applyFont="1" applyFill="1" applyBorder="1"/>
    <xf numFmtId="3" fontId="18" fillId="19" borderId="22" xfId="0" applyNumberFormat="1" applyFont="1" applyFill="1" applyBorder="1" applyAlignment="1">
      <alignment horizontal="center" vertical="center"/>
    </xf>
    <xf numFmtId="4" fontId="19" fillId="19" borderId="23" xfId="0" applyNumberFormat="1" applyFont="1" applyFill="1" applyBorder="1"/>
    <xf numFmtId="3" fontId="19" fillId="19" borderId="22" xfId="0" applyNumberFormat="1" applyFont="1" applyFill="1" applyBorder="1" applyAlignment="1">
      <alignment horizontal="center" vertical="center"/>
    </xf>
    <xf numFmtId="3" fontId="18" fillId="19" borderId="23" xfId="0" applyNumberFormat="1" applyFont="1" applyFill="1" applyBorder="1" applyAlignment="1">
      <alignment vertical="center"/>
    </xf>
    <xf numFmtId="3" fontId="16" fillId="19" borderId="0" xfId="0" applyNumberFormat="1" applyFont="1" applyFill="1" applyAlignment="1">
      <alignment horizontal="left" vertical="center"/>
    </xf>
    <xf numFmtId="3" fontId="17" fillId="19" borderId="0" xfId="0" applyNumberFormat="1" applyFont="1" applyFill="1"/>
    <xf numFmtId="3" fontId="0" fillId="25" borderId="0" xfId="0" applyNumberFormat="1" applyFill="1"/>
    <xf numFmtId="3" fontId="0" fillId="19" borderId="0" xfId="0" applyNumberFormat="1" applyFill="1"/>
    <xf numFmtId="49" fontId="45" fillId="3" borderId="4" xfId="0" applyNumberFormat="1" applyFont="1" applyFill="1" applyBorder="1" applyAlignment="1">
      <alignment horizontal="right" wrapText="1"/>
    </xf>
    <xf numFmtId="3" fontId="9" fillId="0" borderId="7" xfId="0" applyNumberFormat="1" applyFont="1" applyBorder="1" applyAlignment="1">
      <alignment horizontal="right" wrapText="1"/>
    </xf>
    <xf numFmtId="49" fontId="9" fillId="0" borderId="9" xfId="0" applyNumberFormat="1" applyFont="1" applyBorder="1" applyAlignment="1">
      <alignment horizontal="center" wrapText="1"/>
    </xf>
    <xf numFmtId="49" fontId="27" fillId="0" borderId="8" xfId="0" applyNumberFormat="1" applyFont="1" applyBorder="1" applyAlignment="1">
      <alignment horizontal="center" wrapText="1"/>
    </xf>
    <xf numFmtId="49" fontId="27" fillId="0" borderId="9" xfId="0" applyNumberFormat="1" applyFont="1" applyBorder="1" applyAlignment="1">
      <alignment horizontal="center" wrapText="1"/>
    </xf>
    <xf numFmtId="49" fontId="27" fillId="0" borderId="7" xfId="0" applyNumberFormat="1" applyFont="1" applyBorder="1" applyAlignment="1">
      <alignment horizontal="center" wrapText="1"/>
    </xf>
    <xf numFmtId="3" fontId="9" fillId="19" borderId="7" xfId="0" applyNumberFormat="1" applyFont="1" applyFill="1" applyBorder="1" applyAlignment="1">
      <alignment horizontal="right" wrapText="1"/>
    </xf>
    <xf numFmtId="3" fontId="3" fillId="0" borderId="8" xfId="0" applyNumberFormat="1" applyFont="1" applyBorder="1" applyAlignment="1">
      <alignment vertical="center"/>
    </xf>
    <xf numFmtId="3" fontId="48" fillId="2" borderId="8" xfId="0" applyNumberFormat="1" applyFont="1" applyFill="1" applyBorder="1"/>
    <xf numFmtId="3" fontId="48" fillId="0" borderId="8" xfId="0" applyNumberFormat="1" applyFont="1" applyBorder="1"/>
    <xf numFmtId="3" fontId="3" fillId="19" borderId="8" xfId="0" applyNumberFormat="1" applyFont="1" applyFill="1" applyBorder="1" applyAlignment="1">
      <alignment vertical="center"/>
    </xf>
    <xf numFmtId="3" fontId="48" fillId="26" borderId="8" xfId="0" applyNumberFormat="1" applyFont="1" applyFill="1" applyBorder="1"/>
    <xf numFmtId="3" fontId="19" fillId="19" borderId="14" xfId="0" applyNumberFormat="1" applyFont="1" applyFill="1" applyBorder="1"/>
    <xf numFmtId="49" fontId="46" fillId="2" borderId="0" xfId="0" applyNumberFormat="1" applyFont="1" applyFill="1" applyAlignment="1">
      <alignment horizontal="left" vertical="center"/>
    </xf>
    <xf numFmtId="0" fontId="47" fillId="2" borderId="0" xfId="0" applyFont="1" applyFill="1"/>
    <xf numFmtId="3" fontId="4" fillId="2" borderId="0" xfId="0" applyNumberFormat="1" applyFont="1" applyFill="1" applyAlignment="1">
      <alignment horizontal="right" vertical="center"/>
    </xf>
    <xf numFmtId="49" fontId="42" fillId="3" borderId="0" xfId="0" applyNumberFormat="1" applyFont="1" applyFill="1" applyAlignment="1">
      <alignment horizontal="right" wrapText="1"/>
    </xf>
    <xf numFmtId="49" fontId="42" fillId="3" borderId="46" xfId="0" applyNumberFormat="1" applyFont="1" applyFill="1" applyBorder="1" applyAlignment="1">
      <alignment horizontal="right" wrapText="1"/>
    </xf>
    <xf numFmtId="49" fontId="42" fillId="3" borderId="47" xfId="0" applyNumberFormat="1" applyFont="1" applyFill="1" applyBorder="1" applyAlignment="1">
      <alignment horizontal="right" wrapText="1"/>
    </xf>
    <xf numFmtId="49" fontId="42" fillId="3" borderId="48" xfId="0" applyNumberFormat="1" applyFont="1" applyFill="1" applyBorder="1" applyAlignment="1">
      <alignment horizontal="right" wrapText="1"/>
    </xf>
    <xf numFmtId="49" fontId="0" fillId="2" borderId="49" xfId="0" applyNumberFormat="1" applyFill="1" applyBorder="1"/>
    <xf numFmtId="3" fontId="0" fillId="2" borderId="50" xfId="0" applyNumberFormat="1" applyFill="1" applyBorder="1"/>
    <xf numFmtId="49" fontId="3" fillId="19" borderId="49" xfId="0" applyNumberFormat="1" applyFont="1" applyFill="1" applyBorder="1" applyAlignment="1">
      <alignment vertical="center"/>
    </xf>
    <xf numFmtId="3" fontId="3" fillId="19" borderId="50" xfId="0" applyNumberFormat="1" applyFont="1" applyFill="1" applyBorder="1" applyAlignment="1">
      <alignment vertical="center"/>
    </xf>
    <xf numFmtId="49" fontId="48" fillId="26" borderId="49" xfId="0" applyNumberFormat="1" applyFont="1" applyFill="1" applyBorder="1"/>
    <xf numFmtId="3" fontId="48" fillId="26" borderId="50" xfId="0" applyNumberFormat="1" applyFont="1" applyFill="1" applyBorder="1"/>
    <xf numFmtId="49" fontId="3" fillId="4" borderId="49" xfId="0" applyNumberFormat="1" applyFont="1" applyFill="1" applyBorder="1" applyAlignment="1">
      <alignment vertical="center"/>
    </xf>
    <xf numFmtId="3" fontId="3" fillId="4" borderId="50" xfId="0" applyNumberFormat="1" applyFont="1" applyFill="1" applyBorder="1" applyAlignment="1">
      <alignment vertical="center"/>
    </xf>
    <xf numFmtId="49" fontId="48" fillId="2" borderId="49" xfId="0" applyNumberFormat="1" applyFont="1" applyFill="1" applyBorder="1"/>
    <xf numFmtId="3" fontId="48" fillId="2" borderId="50" xfId="0" applyNumberFormat="1" applyFont="1" applyFill="1" applyBorder="1"/>
    <xf numFmtId="49" fontId="3" fillId="0" borderId="49" xfId="0" applyNumberFormat="1" applyFont="1" applyBorder="1" applyAlignment="1">
      <alignment vertical="center"/>
    </xf>
    <xf numFmtId="3" fontId="3" fillId="0" borderId="50" xfId="0" applyNumberFormat="1" applyFont="1" applyBorder="1" applyAlignment="1">
      <alignment vertical="center"/>
    </xf>
    <xf numFmtId="49" fontId="3" fillId="5" borderId="49" xfId="0" applyNumberFormat="1" applyFont="1" applyFill="1" applyBorder="1" applyAlignment="1">
      <alignment vertical="center"/>
    </xf>
    <xf numFmtId="3" fontId="3" fillId="5" borderId="50" xfId="0" applyNumberFormat="1" applyFont="1" applyFill="1" applyBorder="1" applyAlignment="1">
      <alignment vertical="center"/>
    </xf>
    <xf numFmtId="49" fontId="1" fillId="3" borderId="49" xfId="0" applyNumberFormat="1" applyFont="1" applyFill="1" applyBorder="1" applyAlignment="1">
      <alignment horizontal="right" wrapText="1"/>
    </xf>
    <xf numFmtId="3" fontId="1" fillId="3" borderId="50" xfId="0" applyNumberFormat="1" applyFont="1" applyFill="1" applyBorder="1" applyAlignment="1">
      <alignment horizontal="right" wrapText="1"/>
    </xf>
    <xf numFmtId="3" fontId="19" fillId="19" borderId="63" xfId="0" applyNumberFormat="1" applyFont="1" applyFill="1" applyBorder="1"/>
    <xf numFmtId="3" fontId="18" fillId="16" borderId="93" xfId="0" applyNumberFormat="1" applyFont="1" applyFill="1" applyBorder="1" applyAlignment="1">
      <alignment vertical="center"/>
    </xf>
    <xf numFmtId="3" fontId="18" fillId="16" borderId="94" xfId="0" applyNumberFormat="1" applyFont="1" applyFill="1" applyBorder="1" applyAlignment="1">
      <alignment vertical="center"/>
    </xf>
    <xf numFmtId="0" fontId="9" fillId="19" borderId="8" xfId="0" applyFont="1" applyFill="1" applyBorder="1" applyAlignment="1">
      <alignment horizontal="center" wrapText="1"/>
    </xf>
    <xf numFmtId="49" fontId="9" fillId="19" borderId="9" xfId="0" applyNumberFormat="1" applyFont="1" applyFill="1" applyBorder="1" applyAlignment="1">
      <alignment horizontal="center" wrapText="1"/>
    </xf>
    <xf numFmtId="0" fontId="9" fillId="19" borderId="7" xfId="0" applyFont="1" applyFill="1" applyBorder="1" applyAlignment="1">
      <alignment horizontal="center" wrapText="1"/>
    </xf>
    <xf numFmtId="49" fontId="9" fillId="19" borderId="8" xfId="0" applyNumberFormat="1" applyFont="1" applyFill="1" applyBorder="1" applyAlignment="1">
      <alignment horizontal="center" wrapText="1"/>
    </xf>
    <xf numFmtId="49" fontId="11" fillId="18" borderId="7" xfId="0" applyNumberFormat="1" applyFont="1" applyFill="1" applyBorder="1" applyAlignment="1">
      <alignment vertical="center"/>
    </xf>
    <xf numFmtId="3" fontId="11" fillId="18" borderId="8" xfId="0" applyNumberFormat="1" applyFont="1" applyFill="1" applyBorder="1" applyAlignment="1">
      <alignment vertical="center"/>
    </xf>
    <xf numFmtId="3" fontId="11" fillId="18" borderId="9" xfId="0" applyNumberFormat="1" applyFont="1" applyFill="1" applyBorder="1" applyAlignment="1">
      <alignment vertical="center"/>
    </xf>
    <xf numFmtId="3" fontId="11" fillId="18" borderId="7" xfId="0" applyNumberFormat="1" applyFont="1" applyFill="1" applyBorder="1" applyAlignment="1">
      <alignment vertical="center"/>
    </xf>
    <xf numFmtId="49" fontId="10" fillId="26" borderId="7" xfId="0" applyNumberFormat="1" applyFont="1" applyFill="1" applyBorder="1"/>
    <xf numFmtId="3" fontId="10" fillId="26" borderId="8" xfId="0" applyNumberFormat="1" applyFont="1" applyFill="1" applyBorder="1"/>
    <xf numFmtId="3" fontId="10" fillId="26" borderId="9" xfId="0" applyNumberFormat="1" applyFont="1" applyFill="1" applyBorder="1"/>
    <xf numFmtId="3" fontId="10" fillId="26" borderId="7" xfId="0" applyNumberFormat="1" applyFont="1" applyFill="1" applyBorder="1"/>
    <xf numFmtId="3" fontId="10" fillId="2" borderId="8" xfId="0" applyNumberFormat="1" applyFont="1" applyFill="1" applyBorder="1"/>
    <xf numFmtId="3" fontId="10" fillId="2" borderId="9" xfId="0" applyNumberFormat="1" applyFont="1" applyFill="1" applyBorder="1"/>
    <xf numFmtId="3" fontId="10" fillId="2" borderId="7" xfId="0" applyNumberFormat="1" applyFont="1" applyFill="1" applyBorder="1"/>
    <xf numFmtId="3" fontId="11" fillId="0" borderId="8" xfId="0" applyNumberFormat="1" applyFont="1" applyBorder="1" applyAlignment="1">
      <alignment vertical="center"/>
    </xf>
    <xf numFmtId="3" fontId="11" fillId="0" borderId="9" xfId="0" applyNumberFormat="1" applyFont="1" applyBorder="1" applyAlignment="1">
      <alignment vertical="center"/>
    </xf>
    <xf numFmtId="3" fontId="11" fillId="0" borderId="7" xfId="0" applyNumberFormat="1" applyFont="1" applyBorder="1" applyAlignment="1">
      <alignment vertical="center"/>
    </xf>
    <xf numFmtId="3" fontId="11" fillId="4" borderId="8" xfId="0" applyNumberFormat="1" applyFont="1" applyFill="1" applyBorder="1" applyAlignment="1">
      <alignment vertical="center"/>
    </xf>
    <xf numFmtId="3" fontId="11" fillId="4" borderId="9" xfId="0" applyNumberFormat="1" applyFont="1" applyFill="1" applyBorder="1" applyAlignment="1">
      <alignment vertical="center"/>
    </xf>
    <xf numFmtId="3" fontId="11" fillId="4" borderId="7" xfId="0" applyNumberFormat="1" applyFont="1" applyFill="1" applyBorder="1" applyAlignment="1">
      <alignment vertical="center"/>
    </xf>
    <xf numFmtId="49" fontId="11" fillId="19" borderId="7" xfId="0" applyNumberFormat="1" applyFont="1" applyFill="1" applyBorder="1" applyAlignment="1">
      <alignment vertical="center"/>
    </xf>
    <xf numFmtId="3" fontId="11" fillId="19" borderId="8" xfId="0" applyNumberFormat="1" applyFont="1" applyFill="1" applyBorder="1" applyAlignment="1">
      <alignment vertical="center"/>
    </xf>
    <xf numFmtId="3" fontId="11" fillId="19" borderId="9" xfId="0" applyNumberFormat="1" applyFont="1" applyFill="1" applyBorder="1" applyAlignment="1">
      <alignment vertical="center"/>
    </xf>
    <xf numFmtId="3" fontId="11" fillId="19" borderId="7" xfId="0" applyNumberFormat="1" applyFont="1" applyFill="1" applyBorder="1" applyAlignment="1">
      <alignment vertical="center"/>
    </xf>
    <xf numFmtId="49" fontId="11" fillId="27" borderId="7" xfId="0" applyNumberFormat="1" applyFont="1" applyFill="1" applyBorder="1" applyAlignment="1">
      <alignment vertical="center"/>
    </xf>
    <xf numFmtId="3" fontId="11" fillId="27" borderId="8" xfId="0" applyNumberFormat="1" applyFont="1" applyFill="1" applyBorder="1" applyAlignment="1">
      <alignment vertical="center"/>
    </xf>
    <xf numFmtId="3" fontId="11" fillId="27" borderId="9" xfId="0" applyNumberFormat="1" applyFont="1" applyFill="1" applyBorder="1" applyAlignment="1">
      <alignment vertical="center"/>
    </xf>
    <xf numFmtId="3" fontId="11" fillId="27" borderId="7" xfId="0" applyNumberFormat="1" applyFont="1" applyFill="1" applyBorder="1" applyAlignment="1">
      <alignment vertical="center"/>
    </xf>
    <xf numFmtId="3" fontId="29" fillId="3" borderId="8" xfId="0" applyNumberFormat="1" applyFont="1" applyFill="1" applyBorder="1" applyAlignment="1">
      <alignment horizontal="right" wrapText="1"/>
    </xf>
    <xf numFmtId="3" fontId="29" fillId="3" borderId="9" xfId="0" applyNumberFormat="1" applyFont="1" applyFill="1" applyBorder="1" applyAlignment="1">
      <alignment horizontal="right" wrapText="1"/>
    </xf>
    <xf numFmtId="3" fontId="29" fillId="3" borderId="7" xfId="0" applyNumberFormat="1" applyFont="1" applyFill="1" applyBorder="1" applyAlignment="1">
      <alignment horizontal="right" wrapText="1"/>
    </xf>
    <xf numFmtId="3" fontId="32" fillId="19" borderId="13" xfId="0" applyNumberFormat="1" applyFont="1" applyFill="1" applyBorder="1"/>
    <xf numFmtId="3" fontId="32" fillId="19" borderId="61" xfId="0" applyNumberFormat="1" applyFont="1" applyFill="1" applyBorder="1"/>
    <xf numFmtId="3" fontId="32" fillId="19" borderId="62" xfId="0" applyNumberFormat="1" applyFont="1" applyFill="1" applyBorder="1"/>
    <xf numFmtId="3" fontId="32" fillId="19" borderId="65" xfId="0" applyNumberFormat="1" applyFont="1" applyFill="1" applyBorder="1"/>
    <xf numFmtId="3" fontId="32" fillId="19" borderId="14" xfId="0" applyNumberFormat="1" applyFont="1" applyFill="1" applyBorder="1"/>
    <xf numFmtId="3" fontId="32" fillId="19" borderId="63" xfId="0" applyNumberFormat="1" applyFont="1" applyFill="1" applyBorder="1"/>
    <xf numFmtId="3" fontId="32" fillId="19" borderId="66" xfId="0" applyNumberFormat="1" applyFont="1" applyFill="1" applyBorder="1"/>
    <xf numFmtId="3" fontId="31" fillId="17" borderId="58" xfId="0" applyNumberFormat="1" applyFont="1" applyFill="1" applyBorder="1" applyAlignment="1">
      <alignment vertical="center"/>
    </xf>
    <xf numFmtId="0" fontId="8" fillId="0" borderId="0" xfId="0" applyFont="1" applyAlignment="1">
      <alignment horizontal="center" vertical="center"/>
    </xf>
    <xf numFmtId="0" fontId="0" fillId="0" borderId="0" xfId="0"/>
    <xf numFmtId="0" fontId="14" fillId="17" borderId="74" xfId="0" applyFont="1" applyFill="1" applyBorder="1" applyAlignment="1" applyProtection="1">
      <alignment horizontal="left"/>
      <protection locked="0"/>
    </xf>
    <xf numFmtId="0" fontId="14" fillId="17" borderId="75" xfId="0" applyFont="1" applyFill="1" applyBorder="1" applyAlignment="1" applyProtection="1">
      <alignment horizontal="left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/>
      <protection locked="0"/>
    </xf>
    <xf numFmtId="0" fontId="14" fillId="0" borderId="70" xfId="0" applyFont="1" applyBorder="1" applyAlignment="1" applyProtection="1">
      <alignment horizontal="center"/>
      <protection locked="0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CDE6FF"/>
      <color rgb="FF8FC7FF"/>
      <color rgb="FF1789FB"/>
      <color rgb="FFB0F6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00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5C0F72-2D05-4A04-82E0-4E572115F199}">
  <sheetPr>
    <tabColor rgb="FF0070C0"/>
  </sheetPr>
  <dimension ref="A1:H14"/>
  <sheetViews>
    <sheetView workbookViewId="0">
      <selection activeCell="C9" sqref="C9"/>
    </sheetView>
  </sheetViews>
  <sheetFormatPr baseColWidth="10" defaultColWidth="12" defaultRowHeight="10.199999999999999"/>
  <cols>
    <col min="1" max="1" width="25.42578125" customWidth="1"/>
    <col min="2" max="2" width="6.7109375" bestFit="1" customWidth="1"/>
    <col min="3" max="3" width="6.42578125" bestFit="1" customWidth="1"/>
    <col min="4" max="4" width="18.7109375" bestFit="1" customWidth="1"/>
    <col min="5" max="5" width="17" customWidth="1"/>
    <col min="6" max="7" width="16.7109375" customWidth="1"/>
  </cols>
  <sheetData>
    <row r="1" spans="1:8" ht="25.2" customHeight="1" thickBot="1">
      <c r="A1" s="22" t="s">
        <v>0</v>
      </c>
      <c r="B1" s="23"/>
      <c r="C1" s="23"/>
      <c r="D1" s="23"/>
      <c r="E1" s="23"/>
    </row>
    <row r="2" spans="1:8" ht="31.2" customHeight="1" thickTop="1">
      <c r="A2" s="172" t="s">
        <v>1</v>
      </c>
      <c r="B2" s="173" t="s">
        <v>2</v>
      </c>
      <c r="C2" s="173" t="s">
        <v>3</v>
      </c>
      <c r="D2" s="173" t="s">
        <v>4</v>
      </c>
      <c r="E2" s="173" t="s">
        <v>5</v>
      </c>
      <c r="F2" s="173" t="s">
        <v>6</v>
      </c>
      <c r="G2" s="173" t="s">
        <v>7</v>
      </c>
    </row>
    <row r="3" spans="1:8" ht="13.2">
      <c r="A3" s="24" t="s">
        <v>8</v>
      </c>
      <c r="B3" s="25">
        <v>3</v>
      </c>
      <c r="C3" s="26">
        <v>2026</v>
      </c>
      <c r="D3" s="25">
        <v>3</v>
      </c>
      <c r="E3" s="104">
        <v>1329</v>
      </c>
      <c r="F3" s="25">
        <f t="shared" ref="F3:F5" si="0">E3/D3</f>
        <v>443</v>
      </c>
      <c r="G3" s="25">
        <f>F3/12</f>
        <v>36.916666666666664</v>
      </c>
    </row>
    <row r="4" spans="1:8" ht="13.2">
      <c r="A4" s="24" t="s">
        <v>9</v>
      </c>
      <c r="B4" s="25">
        <v>3</v>
      </c>
      <c r="C4" s="26">
        <v>2026</v>
      </c>
      <c r="D4" s="25">
        <v>3</v>
      </c>
      <c r="E4" s="104">
        <v>50000</v>
      </c>
      <c r="F4" s="25">
        <f t="shared" si="0"/>
        <v>16666.666666666668</v>
      </c>
      <c r="G4" s="25">
        <f t="shared" ref="G4:G5" si="1">F4/12</f>
        <v>1388.8888888888889</v>
      </c>
    </row>
    <row r="5" spans="1:8" ht="13.2">
      <c r="A5" s="24" t="s">
        <v>9</v>
      </c>
      <c r="B5" s="25">
        <v>9</v>
      </c>
      <c r="C5" s="26">
        <v>2026</v>
      </c>
      <c r="D5" s="25">
        <v>3</v>
      </c>
      <c r="E5" s="104">
        <v>2359</v>
      </c>
      <c r="F5" s="25">
        <f t="shared" si="0"/>
        <v>786.33333333333337</v>
      </c>
      <c r="G5" s="25">
        <f t="shared" si="1"/>
        <v>65.527777777777786</v>
      </c>
      <c r="H5" s="23"/>
    </row>
    <row r="6" spans="1:8" ht="6" customHeight="1">
      <c r="A6" s="24"/>
      <c r="B6" s="25"/>
      <c r="C6" s="26"/>
      <c r="D6" s="25"/>
      <c r="E6" s="104"/>
      <c r="F6" s="25"/>
      <c r="G6" s="25"/>
    </row>
    <row r="7" spans="1:8" ht="13.8" thickBot="1">
      <c r="A7" s="174" t="s">
        <v>10</v>
      </c>
      <c r="B7" s="175"/>
      <c r="C7" s="175"/>
      <c r="D7" s="175"/>
      <c r="E7" s="175">
        <f>SUM(E3:E6)</f>
        <v>53688</v>
      </c>
      <c r="F7" s="175">
        <f>SUM(F3:F6)</f>
        <v>17896</v>
      </c>
      <c r="G7" s="175">
        <f>SUM(G3:G6)</f>
        <v>1491.3333333333335</v>
      </c>
    </row>
    <row r="8" spans="1:8" ht="13.8" thickTop="1">
      <c r="A8" s="24" t="s">
        <v>9</v>
      </c>
      <c r="B8" s="25">
        <v>6</v>
      </c>
      <c r="C8" s="26">
        <v>2027</v>
      </c>
      <c r="D8" s="25">
        <v>3</v>
      </c>
      <c r="E8" s="104">
        <v>2359</v>
      </c>
      <c r="F8" s="25">
        <f>E8/D8</f>
        <v>786.33333333333337</v>
      </c>
      <c r="G8" s="25">
        <f>F8/12</f>
        <v>65.527777777777786</v>
      </c>
    </row>
    <row r="9" spans="1:8" ht="13.8" thickBot="1">
      <c r="A9" s="174" t="s">
        <v>11</v>
      </c>
      <c r="B9" s="175"/>
      <c r="C9" s="175"/>
      <c r="D9" s="175"/>
      <c r="E9" s="175">
        <f>SUM(E8:E8)</f>
        <v>2359</v>
      </c>
      <c r="F9" s="175">
        <f>SUM(F8:F8)</f>
        <v>786.33333333333337</v>
      </c>
      <c r="G9" s="175">
        <f>SUM(G8:G8)</f>
        <v>65.527777777777786</v>
      </c>
    </row>
    <row r="10" spans="1:8" ht="13.8" hidden="1" thickTop="1">
      <c r="A10" s="24"/>
      <c r="B10" s="25"/>
      <c r="C10" s="26"/>
      <c r="D10" s="25"/>
      <c r="E10" s="25">
        <v>0</v>
      </c>
      <c r="F10" s="25" t="e">
        <f>E10/D10</f>
        <v>#DIV/0!</v>
      </c>
      <c r="G10" s="25" t="e">
        <f>F10/12</f>
        <v>#DIV/0!</v>
      </c>
    </row>
    <row r="11" spans="1:8" ht="13.2" hidden="1">
      <c r="A11" s="24"/>
      <c r="B11" s="25"/>
      <c r="C11" s="26"/>
      <c r="D11" s="25"/>
      <c r="E11" s="25">
        <v>0</v>
      </c>
      <c r="F11" s="25" t="e">
        <f t="shared" ref="F11:F12" si="2">E11/D11</f>
        <v>#DIV/0!</v>
      </c>
      <c r="G11" s="25" t="e">
        <f t="shared" ref="G11:G12" si="3">F11/12</f>
        <v>#DIV/0!</v>
      </c>
    </row>
    <row r="12" spans="1:8" ht="13.2" hidden="1">
      <c r="A12" s="24"/>
      <c r="B12" s="25"/>
      <c r="C12" s="26"/>
      <c r="D12" s="25"/>
      <c r="E12" s="25">
        <v>0</v>
      </c>
      <c r="F12" s="25" t="e">
        <f t="shared" si="2"/>
        <v>#DIV/0!</v>
      </c>
      <c r="G12" s="25" t="e">
        <f t="shared" si="3"/>
        <v>#DIV/0!</v>
      </c>
    </row>
    <row r="13" spans="1:8" ht="13.8" hidden="1" thickBot="1">
      <c r="A13" s="27" t="s">
        <v>12</v>
      </c>
      <c r="B13" s="28"/>
      <c r="C13" s="28"/>
      <c r="D13" s="28"/>
      <c r="E13" s="28">
        <f>SUM(E10:E12)</f>
        <v>0</v>
      </c>
      <c r="F13" s="28" t="e">
        <f>SUM(F10:F12)</f>
        <v>#DIV/0!</v>
      </c>
      <c r="G13" s="28" t="e">
        <f>SUM(G10:G12)</f>
        <v>#DIV/0!</v>
      </c>
    </row>
    <row r="14" spans="1:8" ht="10.8" thickTop="1"/>
  </sheetData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000"/>
  <sheetViews>
    <sheetView showGridLines="0" topLeftCell="A10" workbookViewId="0">
      <selection activeCell="N1" sqref="N1:N1048576"/>
    </sheetView>
  </sheetViews>
  <sheetFormatPr baseColWidth="10" defaultColWidth="16.85546875" defaultRowHeight="15" customHeight="1"/>
  <cols>
    <col min="1" max="1" width="38" bestFit="1" customWidth="1"/>
    <col min="2" max="13" width="13.140625" customWidth="1"/>
    <col min="14" max="14" width="13.140625" hidden="1" customWidth="1"/>
    <col min="15" max="15" width="13.140625" customWidth="1"/>
    <col min="16" max="26" width="10.85546875" customWidth="1"/>
  </cols>
  <sheetData>
    <row r="1" spans="1:15" ht="34.5" customHeight="1">
      <c r="A1" s="15" t="s">
        <v>136</v>
      </c>
      <c r="B1" s="15">
        <f>'Renta-4Jahres-Übersicht'!H3</f>
        <v>2029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7"/>
    </row>
    <row r="2" spans="1:15" ht="34.5" customHeight="1">
      <c r="A2" s="163"/>
      <c r="B2" s="164" t="s">
        <v>62</v>
      </c>
      <c r="C2" s="164" t="s">
        <v>74</v>
      </c>
      <c r="D2" s="164" t="s">
        <v>25</v>
      </c>
      <c r="E2" s="164" t="s">
        <v>26</v>
      </c>
      <c r="F2" s="164" t="s">
        <v>27</v>
      </c>
      <c r="G2" s="164" t="s">
        <v>28</v>
      </c>
      <c r="H2" s="164" t="s">
        <v>29</v>
      </c>
      <c r="I2" s="164" t="s">
        <v>63</v>
      </c>
      <c r="J2" s="164" t="s">
        <v>75</v>
      </c>
      <c r="K2" s="164" t="s">
        <v>76</v>
      </c>
      <c r="L2" s="164" t="s">
        <v>77</v>
      </c>
      <c r="M2" s="164" t="s">
        <v>78</v>
      </c>
      <c r="N2" s="164" t="s">
        <v>137</v>
      </c>
      <c r="O2" s="165" t="s">
        <v>64</v>
      </c>
    </row>
    <row r="3" spans="1:15" ht="12.75" customHeight="1">
      <c r="A3" s="4" t="s">
        <v>142</v>
      </c>
      <c r="B3" s="19" t="s">
        <v>143</v>
      </c>
      <c r="C3" s="5">
        <v>1</v>
      </c>
      <c r="D3" s="19" t="s">
        <v>144</v>
      </c>
      <c r="E3" s="5">
        <v>12</v>
      </c>
      <c r="F3" s="5"/>
      <c r="G3" s="5"/>
      <c r="H3" s="5"/>
      <c r="I3" s="5"/>
      <c r="J3" s="5"/>
      <c r="K3" s="5"/>
      <c r="L3" s="5"/>
      <c r="M3" s="5"/>
      <c r="N3" s="5"/>
      <c r="O3" s="6"/>
    </row>
    <row r="4" spans="1:15" ht="12.75" customHeight="1">
      <c r="A4" s="1" t="s">
        <v>101</v>
      </c>
      <c r="B4" s="2">
        <f>Umsatzplanung!C53</f>
        <v>75200</v>
      </c>
      <c r="C4" s="2">
        <f>Umsatzplanung!D53</f>
        <v>72200</v>
      </c>
      <c r="D4" s="2">
        <f>Umsatzplanung!E53</f>
        <v>80700</v>
      </c>
      <c r="E4" s="2">
        <f>Umsatzplanung!F53</f>
        <v>83700</v>
      </c>
      <c r="F4" s="2">
        <f>Umsatzplanung!G53</f>
        <v>83500</v>
      </c>
      <c r="G4" s="2">
        <f>Umsatzplanung!H53</f>
        <v>86500</v>
      </c>
      <c r="H4" s="2">
        <f>Umsatzplanung!I53</f>
        <v>89000</v>
      </c>
      <c r="I4" s="2">
        <f>Umsatzplanung!J53</f>
        <v>92000</v>
      </c>
      <c r="J4" s="2">
        <f>Umsatzplanung!K53</f>
        <v>89000</v>
      </c>
      <c r="K4" s="2">
        <f>Umsatzplanung!L53</f>
        <v>92000</v>
      </c>
      <c r="L4" s="2">
        <f>Umsatzplanung!M53</f>
        <v>97500</v>
      </c>
      <c r="M4" s="2">
        <f>Umsatzplanung!N53</f>
        <v>97500</v>
      </c>
      <c r="N4" s="2">
        <v>320353.58</v>
      </c>
      <c r="O4" s="3">
        <f t="shared" ref="O4:O24" si="0">SUM(B4:M4)</f>
        <v>1038800</v>
      </c>
    </row>
    <row r="5" spans="1:15" ht="12.75" hidden="1" customHeight="1">
      <c r="A5" s="4" t="s">
        <v>102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>
        <v>0</v>
      </c>
      <c r="O5" s="6">
        <f t="shared" si="0"/>
        <v>0</v>
      </c>
    </row>
    <row r="6" spans="1:15" ht="12.75" hidden="1" customHeight="1">
      <c r="A6" s="4" t="s">
        <v>103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>
        <v>0</v>
      </c>
      <c r="O6" s="6">
        <f t="shared" si="0"/>
        <v>0</v>
      </c>
    </row>
    <row r="7" spans="1:15" ht="12.75" customHeight="1">
      <c r="A7" s="1" t="s">
        <v>104</v>
      </c>
      <c r="B7" s="2">
        <f t="shared" ref="B7:M7" si="1">B4+B5-B6</f>
        <v>75200</v>
      </c>
      <c r="C7" s="2">
        <f t="shared" si="1"/>
        <v>72200</v>
      </c>
      <c r="D7" s="2">
        <f t="shared" si="1"/>
        <v>80700</v>
      </c>
      <c r="E7" s="2">
        <f t="shared" si="1"/>
        <v>83700</v>
      </c>
      <c r="F7" s="2">
        <f t="shared" si="1"/>
        <v>83500</v>
      </c>
      <c r="G7" s="2">
        <f t="shared" si="1"/>
        <v>86500</v>
      </c>
      <c r="H7" s="2">
        <f t="shared" si="1"/>
        <v>89000</v>
      </c>
      <c r="I7" s="2">
        <f t="shared" si="1"/>
        <v>92000</v>
      </c>
      <c r="J7" s="2">
        <f t="shared" si="1"/>
        <v>89000</v>
      </c>
      <c r="K7" s="2">
        <f t="shared" si="1"/>
        <v>92000</v>
      </c>
      <c r="L7" s="2">
        <f t="shared" si="1"/>
        <v>97500</v>
      </c>
      <c r="M7" s="2">
        <f t="shared" si="1"/>
        <v>97500</v>
      </c>
      <c r="N7" s="2">
        <v>320353.58</v>
      </c>
      <c r="O7" s="3">
        <f t="shared" si="0"/>
        <v>1038800</v>
      </c>
    </row>
    <row r="8" spans="1:15" ht="12.75" customHeight="1">
      <c r="A8" s="4" t="s">
        <v>145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46023.21</v>
      </c>
      <c r="O8" s="6">
        <f t="shared" si="0"/>
        <v>0</v>
      </c>
    </row>
    <row r="9" spans="1:15" ht="12.75" customHeight="1">
      <c r="A9" s="4" t="s">
        <v>106</v>
      </c>
      <c r="B9" s="5">
        <f>Umsatzplanung!C57</f>
        <v>23520</v>
      </c>
      <c r="C9" s="5">
        <f>Umsatzplanung!D57</f>
        <v>22470</v>
      </c>
      <c r="D9" s="5">
        <f>Umsatzplanung!E57</f>
        <v>25445</v>
      </c>
      <c r="E9" s="5">
        <f>Umsatzplanung!F57</f>
        <v>26495</v>
      </c>
      <c r="F9" s="5">
        <f>Umsatzplanung!G57</f>
        <v>25725</v>
      </c>
      <c r="G9" s="5">
        <f>Umsatzplanung!H57</f>
        <v>26775</v>
      </c>
      <c r="H9" s="5">
        <f>Umsatzplanung!I57</f>
        <v>27650</v>
      </c>
      <c r="I9" s="5">
        <f>Umsatzplanung!J57</f>
        <v>28700</v>
      </c>
      <c r="J9" s="5">
        <f>Umsatzplanung!K57</f>
        <v>27650</v>
      </c>
      <c r="K9" s="5">
        <f>Umsatzplanung!L57</f>
        <v>28700</v>
      </c>
      <c r="L9" s="5">
        <f>Umsatzplanung!M57</f>
        <v>30625</v>
      </c>
      <c r="M9" s="5">
        <f>Umsatzplanung!N57</f>
        <v>30625</v>
      </c>
      <c r="N9" s="5">
        <v>3117.15</v>
      </c>
      <c r="O9" s="6">
        <f t="shared" si="0"/>
        <v>324380</v>
      </c>
    </row>
    <row r="10" spans="1:15" ht="12.75" customHeight="1">
      <c r="A10" s="1" t="s">
        <v>107</v>
      </c>
      <c r="B10" s="2">
        <f t="shared" ref="B10:M10" si="2">B8+B9</f>
        <v>23520</v>
      </c>
      <c r="C10" s="2">
        <f t="shared" si="2"/>
        <v>22470</v>
      </c>
      <c r="D10" s="2">
        <f t="shared" si="2"/>
        <v>25445</v>
      </c>
      <c r="E10" s="2">
        <f t="shared" si="2"/>
        <v>26495</v>
      </c>
      <c r="F10" s="2">
        <f t="shared" si="2"/>
        <v>25725</v>
      </c>
      <c r="G10" s="2">
        <f t="shared" si="2"/>
        <v>26775</v>
      </c>
      <c r="H10" s="2">
        <f t="shared" si="2"/>
        <v>27650</v>
      </c>
      <c r="I10" s="2">
        <f t="shared" si="2"/>
        <v>28700</v>
      </c>
      <c r="J10" s="2">
        <f t="shared" si="2"/>
        <v>27650</v>
      </c>
      <c r="K10" s="2">
        <f t="shared" si="2"/>
        <v>28700</v>
      </c>
      <c r="L10" s="2">
        <f t="shared" si="2"/>
        <v>30625</v>
      </c>
      <c r="M10" s="2">
        <f t="shared" si="2"/>
        <v>30625</v>
      </c>
      <c r="N10" s="2">
        <v>49140.36</v>
      </c>
      <c r="O10" s="3">
        <f t="shared" si="0"/>
        <v>324380</v>
      </c>
    </row>
    <row r="11" spans="1:15" ht="15" customHeight="1">
      <c r="A11" s="7" t="s">
        <v>68</v>
      </c>
      <c r="B11" s="8">
        <f t="shared" ref="B11:M11" si="3">B7-B10</f>
        <v>51680</v>
      </c>
      <c r="C11" s="8">
        <f t="shared" si="3"/>
        <v>49730</v>
      </c>
      <c r="D11" s="8">
        <f t="shared" si="3"/>
        <v>55255</v>
      </c>
      <c r="E11" s="8">
        <f t="shared" si="3"/>
        <v>57205</v>
      </c>
      <c r="F11" s="8">
        <f t="shared" si="3"/>
        <v>57775</v>
      </c>
      <c r="G11" s="8">
        <f t="shared" si="3"/>
        <v>59725</v>
      </c>
      <c r="H11" s="8">
        <f t="shared" si="3"/>
        <v>61350</v>
      </c>
      <c r="I11" s="8">
        <f t="shared" si="3"/>
        <v>63300</v>
      </c>
      <c r="J11" s="8">
        <f t="shared" si="3"/>
        <v>61350</v>
      </c>
      <c r="K11" s="8">
        <f t="shared" si="3"/>
        <v>63300</v>
      </c>
      <c r="L11" s="8">
        <f t="shared" si="3"/>
        <v>66875</v>
      </c>
      <c r="M11" s="8">
        <f t="shared" si="3"/>
        <v>66875</v>
      </c>
      <c r="N11" s="8">
        <v>271213.21999999997</v>
      </c>
      <c r="O11" s="9">
        <f t="shared" si="0"/>
        <v>714420</v>
      </c>
    </row>
    <row r="12" spans="1:15" ht="12.75" customHeight="1">
      <c r="A12" s="4" t="s">
        <v>108</v>
      </c>
      <c r="B12" s="5">
        <f>'26-29_Sachkosten'!B71</f>
        <v>7440.4444000000003</v>
      </c>
      <c r="C12" s="5">
        <f>'26-29_Sachkosten'!C71</f>
        <v>7440.4444000000003</v>
      </c>
      <c r="D12" s="5">
        <f>'26-29_Sachkosten'!D71</f>
        <v>8490.4444000000003</v>
      </c>
      <c r="E12" s="5">
        <f>'26-29_Sachkosten'!E71</f>
        <v>7440.4444000000003</v>
      </c>
      <c r="F12" s="5">
        <f>'26-29_Sachkosten'!F71</f>
        <v>8105.4444000000003</v>
      </c>
      <c r="G12" s="5">
        <f>'26-29_Sachkosten'!G71</f>
        <v>22895.4444</v>
      </c>
      <c r="H12" s="5">
        <f>'26-29_Sachkosten'!H71</f>
        <v>7440.4444000000003</v>
      </c>
      <c r="I12" s="5">
        <f>'26-29_Sachkosten'!I71</f>
        <v>7440.4444000000003</v>
      </c>
      <c r="J12" s="5">
        <f>'26-29_Sachkosten'!J71</f>
        <v>7440.4444000000003</v>
      </c>
      <c r="K12" s="5">
        <f>'26-29_Sachkosten'!K71</f>
        <v>8890.4444000000003</v>
      </c>
      <c r="L12" s="5">
        <f>'26-29_Sachkosten'!L71</f>
        <v>7440.4444000000003</v>
      </c>
      <c r="M12" s="5">
        <f>'26-29_Sachkosten'!M71</f>
        <v>9440.4444000000003</v>
      </c>
      <c r="N12" s="5">
        <v>30000</v>
      </c>
      <c r="O12" s="6">
        <f t="shared" si="0"/>
        <v>109905.33280000003</v>
      </c>
    </row>
    <row r="13" spans="1:15" ht="12.75" customHeight="1">
      <c r="A13" s="4" t="s">
        <v>109</v>
      </c>
      <c r="B13" s="5">
        <v>0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3378</v>
      </c>
      <c r="O13" s="6">
        <f t="shared" si="0"/>
        <v>0</v>
      </c>
    </row>
    <row r="14" spans="1:15" ht="12.75" customHeight="1">
      <c r="A14" s="4" t="s">
        <v>110</v>
      </c>
      <c r="B14" s="5">
        <f>'2028_Monatsplanung'!M14</f>
        <v>1556.8611111111113</v>
      </c>
      <c r="C14" s="5">
        <f>B14</f>
        <v>1556.8611111111113</v>
      </c>
      <c r="D14" s="5">
        <f t="shared" ref="D14:M14" si="4">C14</f>
        <v>1556.8611111111113</v>
      </c>
      <c r="E14" s="5">
        <f t="shared" si="4"/>
        <v>1556.8611111111113</v>
      </c>
      <c r="F14" s="5">
        <f t="shared" si="4"/>
        <v>1556.8611111111113</v>
      </c>
      <c r="G14" s="5">
        <f t="shared" si="4"/>
        <v>1556.8611111111113</v>
      </c>
      <c r="H14" s="5">
        <f t="shared" si="4"/>
        <v>1556.8611111111113</v>
      </c>
      <c r="I14" s="5">
        <f t="shared" si="4"/>
        <v>1556.8611111111113</v>
      </c>
      <c r="J14" s="5">
        <f t="shared" si="4"/>
        <v>1556.8611111111113</v>
      </c>
      <c r="K14" s="5">
        <f t="shared" si="4"/>
        <v>1556.8611111111113</v>
      </c>
      <c r="L14" s="5">
        <f t="shared" si="4"/>
        <v>1556.8611111111113</v>
      </c>
      <c r="M14" s="5">
        <f t="shared" si="4"/>
        <v>1556.8611111111113</v>
      </c>
      <c r="N14" s="5">
        <v>18584.723999999998</v>
      </c>
      <c r="O14" s="6">
        <f t="shared" si="0"/>
        <v>18682.333333333336</v>
      </c>
    </row>
    <row r="15" spans="1:15" ht="12.75" customHeight="1">
      <c r="A15" s="4" t="s">
        <v>111</v>
      </c>
      <c r="B15" s="5">
        <v>0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1000</v>
      </c>
      <c r="O15" s="6">
        <f t="shared" si="0"/>
        <v>0</v>
      </c>
    </row>
    <row r="16" spans="1:15" ht="12.75" customHeight="1">
      <c r="A16" s="1" t="s">
        <v>112</v>
      </c>
      <c r="B16" s="2">
        <f t="shared" ref="B16:M16" si="5">B12+B13+B14+B15</f>
        <v>8997.3055111111116</v>
      </c>
      <c r="C16" s="2">
        <f t="shared" si="5"/>
        <v>8997.3055111111116</v>
      </c>
      <c r="D16" s="2">
        <f t="shared" si="5"/>
        <v>10047.305511111112</v>
      </c>
      <c r="E16" s="2">
        <f t="shared" si="5"/>
        <v>8997.3055111111116</v>
      </c>
      <c r="F16" s="2">
        <f t="shared" si="5"/>
        <v>9662.3055111111116</v>
      </c>
      <c r="G16" s="2">
        <f t="shared" si="5"/>
        <v>24452.30551111111</v>
      </c>
      <c r="H16" s="2">
        <f t="shared" si="5"/>
        <v>8997.3055111111116</v>
      </c>
      <c r="I16" s="2">
        <f t="shared" si="5"/>
        <v>8997.3055111111116</v>
      </c>
      <c r="J16" s="2">
        <f t="shared" si="5"/>
        <v>8997.3055111111116</v>
      </c>
      <c r="K16" s="2">
        <f t="shared" si="5"/>
        <v>10447.305511111112</v>
      </c>
      <c r="L16" s="2">
        <f t="shared" si="5"/>
        <v>8997.3055111111116</v>
      </c>
      <c r="M16" s="2">
        <f t="shared" si="5"/>
        <v>10997.305511111112</v>
      </c>
      <c r="N16" s="2">
        <v>52962.724000000002</v>
      </c>
      <c r="O16" s="3">
        <f t="shared" si="0"/>
        <v>128587.66613333338</v>
      </c>
    </row>
    <row r="17" spans="1:15" ht="15" hidden="1" customHeight="1">
      <c r="A17" s="10" t="s">
        <v>113</v>
      </c>
      <c r="B17" s="11">
        <f t="shared" ref="B17:M17" si="6">B11-B16</f>
        <v>42682.69448888889</v>
      </c>
      <c r="C17" s="11">
        <f t="shared" si="6"/>
        <v>40732.69448888889</v>
      </c>
      <c r="D17" s="11">
        <f t="shared" si="6"/>
        <v>45207.69448888889</v>
      </c>
      <c r="E17" s="11">
        <f t="shared" si="6"/>
        <v>48207.69448888889</v>
      </c>
      <c r="F17" s="11">
        <f t="shared" si="6"/>
        <v>48112.69448888889</v>
      </c>
      <c r="G17" s="11">
        <f t="shared" si="6"/>
        <v>35272.69448888889</v>
      </c>
      <c r="H17" s="11">
        <f t="shared" si="6"/>
        <v>52352.69448888889</v>
      </c>
      <c r="I17" s="11">
        <f t="shared" si="6"/>
        <v>54302.69448888889</v>
      </c>
      <c r="J17" s="11">
        <f t="shared" si="6"/>
        <v>52352.69448888889</v>
      </c>
      <c r="K17" s="11">
        <f t="shared" si="6"/>
        <v>52852.69448888889</v>
      </c>
      <c r="L17" s="11">
        <f t="shared" si="6"/>
        <v>57877.69448888889</v>
      </c>
      <c r="M17" s="11">
        <f t="shared" si="6"/>
        <v>55877.69448888889</v>
      </c>
      <c r="N17" s="11">
        <v>218250.49600000001</v>
      </c>
      <c r="O17" s="12">
        <f t="shared" si="0"/>
        <v>585832.33386666665</v>
      </c>
    </row>
    <row r="18" spans="1:15" ht="12.75" customHeight="1">
      <c r="A18" s="4" t="s">
        <v>114</v>
      </c>
      <c r="B18" s="5">
        <f>Personal!E15</f>
        <v>26270</v>
      </c>
      <c r="C18" s="5">
        <f>B18</f>
        <v>26270</v>
      </c>
      <c r="D18" s="5">
        <f t="shared" ref="D18:M18" si="7">C18</f>
        <v>26270</v>
      </c>
      <c r="E18" s="5">
        <f t="shared" si="7"/>
        <v>26270</v>
      </c>
      <c r="F18" s="5">
        <f t="shared" si="7"/>
        <v>26270</v>
      </c>
      <c r="G18" s="5">
        <f t="shared" si="7"/>
        <v>26270</v>
      </c>
      <c r="H18" s="5">
        <f t="shared" si="7"/>
        <v>26270</v>
      </c>
      <c r="I18" s="5">
        <f t="shared" si="7"/>
        <v>26270</v>
      </c>
      <c r="J18" s="5">
        <f t="shared" si="7"/>
        <v>26270</v>
      </c>
      <c r="K18" s="5">
        <f t="shared" si="7"/>
        <v>26270</v>
      </c>
      <c r="L18" s="5">
        <f t="shared" si="7"/>
        <v>26270</v>
      </c>
      <c r="M18" s="5">
        <f t="shared" si="7"/>
        <v>26270</v>
      </c>
      <c r="N18" s="5">
        <v>38214.464</v>
      </c>
      <c r="O18" s="6">
        <f t="shared" si="0"/>
        <v>315240</v>
      </c>
    </row>
    <row r="19" spans="1:15" ht="12.75" customHeight="1">
      <c r="A19" s="1" t="s">
        <v>115</v>
      </c>
      <c r="B19" s="2">
        <f t="shared" ref="B19:M19" si="8">B16+B18</f>
        <v>35267.30551111111</v>
      </c>
      <c r="C19" s="2">
        <f t="shared" si="8"/>
        <v>35267.30551111111</v>
      </c>
      <c r="D19" s="2">
        <f t="shared" si="8"/>
        <v>36317.30551111111</v>
      </c>
      <c r="E19" s="2">
        <f t="shared" si="8"/>
        <v>35267.30551111111</v>
      </c>
      <c r="F19" s="2">
        <f t="shared" si="8"/>
        <v>35932.30551111111</v>
      </c>
      <c r="G19" s="2">
        <f t="shared" si="8"/>
        <v>50722.30551111111</v>
      </c>
      <c r="H19" s="2">
        <f t="shared" si="8"/>
        <v>35267.30551111111</v>
      </c>
      <c r="I19" s="2">
        <f t="shared" si="8"/>
        <v>35267.30551111111</v>
      </c>
      <c r="J19" s="2">
        <f t="shared" si="8"/>
        <v>35267.30551111111</v>
      </c>
      <c r="K19" s="2">
        <f t="shared" si="8"/>
        <v>36717.30551111111</v>
      </c>
      <c r="L19" s="2">
        <f t="shared" si="8"/>
        <v>35267.30551111111</v>
      </c>
      <c r="M19" s="2">
        <f t="shared" si="8"/>
        <v>37267.30551111111</v>
      </c>
      <c r="N19" s="2">
        <v>91177.187999999995</v>
      </c>
      <c r="O19" s="3">
        <f t="shared" si="0"/>
        <v>443827.66613333329</v>
      </c>
    </row>
    <row r="20" spans="1:15" ht="15" customHeight="1">
      <c r="A20" s="7" t="s">
        <v>116</v>
      </c>
      <c r="B20" s="8">
        <f t="shared" ref="B20:M20" si="9">B17-B18</f>
        <v>16412.69448888889</v>
      </c>
      <c r="C20" s="8">
        <f t="shared" si="9"/>
        <v>14462.69448888889</v>
      </c>
      <c r="D20" s="8">
        <f t="shared" si="9"/>
        <v>18937.69448888889</v>
      </c>
      <c r="E20" s="8">
        <f t="shared" si="9"/>
        <v>21937.69448888889</v>
      </c>
      <c r="F20" s="8">
        <f t="shared" si="9"/>
        <v>21842.69448888889</v>
      </c>
      <c r="G20" s="8">
        <f t="shared" si="9"/>
        <v>9002.6944888888902</v>
      </c>
      <c r="H20" s="8">
        <f t="shared" si="9"/>
        <v>26082.69448888889</v>
      </c>
      <c r="I20" s="8">
        <f t="shared" si="9"/>
        <v>28032.69448888889</v>
      </c>
      <c r="J20" s="8">
        <f t="shared" si="9"/>
        <v>26082.69448888889</v>
      </c>
      <c r="K20" s="8">
        <f t="shared" si="9"/>
        <v>26582.69448888889</v>
      </c>
      <c r="L20" s="8">
        <f t="shared" si="9"/>
        <v>31607.69448888889</v>
      </c>
      <c r="M20" s="8">
        <f t="shared" si="9"/>
        <v>29607.69448888889</v>
      </c>
      <c r="N20" s="8">
        <v>180036.03200000001</v>
      </c>
      <c r="O20" s="9">
        <f t="shared" si="0"/>
        <v>270592.33386666671</v>
      </c>
    </row>
    <row r="21" spans="1:15" ht="12.75" customHeight="1">
      <c r="A21" s="4" t="s">
        <v>117</v>
      </c>
      <c r="B21" s="113">
        <f>Finanzierungen!B150</f>
        <v>103.78791182404636</v>
      </c>
      <c r="C21" s="113">
        <f>Finanzierungen!C150</f>
        <v>101.62566366104539</v>
      </c>
      <c r="D21" s="113">
        <f>Finanzierungen!D150</f>
        <v>99.508462334773625</v>
      </c>
      <c r="E21" s="113">
        <f>Finanzierungen!E150</f>
        <v>97.435369369465832</v>
      </c>
      <c r="F21" s="113">
        <f>Finanzierungen!F150</f>
        <v>95.405465840935278</v>
      </c>
      <c r="G21" s="113">
        <f>Finanzierungen!G150</f>
        <v>93.417851969249156</v>
      </c>
      <c r="H21" s="113">
        <f>Finanzierungen!H150</f>
        <v>91.47164671988979</v>
      </c>
      <c r="I21" s="113">
        <f>Finanzierungen!I150</f>
        <v>89.565987413225415</v>
      </c>
      <c r="J21" s="113">
        <f>Finanzierungen!J150</f>
        <v>87.700029342116537</v>
      </c>
      <c r="K21" s="113">
        <f>Finanzierungen!K150</f>
        <v>85.872945397489119</v>
      </c>
      <c r="L21" s="113">
        <f>Finanzierungen!L150</f>
        <v>84.083925701708097</v>
      </c>
      <c r="M21" s="113">
        <f>Finanzierungen!M150</f>
        <v>82.332177249589179</v>
      </c>
      <c r="N21" s="5">
        <v>270.83330000000001</v>
      </c>
      <c r="O21" s="6">
        <f t="shared" si="0"/>
        <v>1112.207436823534</v>
      </c>
    </row>
    <row r="22" spans="1:15" ht="15" customHeight="1">
      <c r="A22" s="7" t="s">
        <v>118</v>
      </c>
      <c r="B22" s="8">
        <f t="shared" ref="B22:M22" si="10">B20-B21</f>
        <v>16308.906577064843</v>
      </c>
      <c r="C22" s="8">
        <f t="shared" si="10"/>
        <v>14361.068825227845</v>
      </c>
      <c r="D22" s="8">
        <f t="shared" si="10"/>
        <v>18838.186026554118</v>
      </c>
      <c r="E22" s="8">
        <f t="shared" si="10"/>
        <v>21840.259119519425</v>
      </c>
      <c r="F22" s="8">
        <f t="shared" si="10"/>
        <v>21747.289023047953</v>
      </c>
      <c r="G22" s="8">
        <f t="shared" si="10"/>
        <v>8909.2766369196415</v>
      </c>
      <c r="H22" s="8">
        <f t="shared" si="10"/>
        <v>25991.222842169002</v>
      </c>
      <c r="I22" s="8">
        <f t="shared" si="10"/>
        <v>27943.128501475665</v>
      </c>
      <c r="J22" s="8">
        <f t="shared" si="10"/>
        <v>25994.994459546775</v>
      </c>
      <c r="K22" s="8">
        <f t="shared" si="10"/>
        <v>26496.821543491402</v>
      </c>
      <c r="L22" s="8">
        <f t="shared" si="10"/>
        <v>31523.610563187183</v>
      </c>
      <c r="M22" s="8">
        <f t="shared" si="10"/>
        <v>29525.362311639303</v>
      </c>
      <c r="N22" s="8">
        <v>179765.19870000001</v>
      </c>
      <c r="O22" s="9">
        <f t="shared" si="0"/>
        <v>269480.12642984319</v>
      </c>
    </row>
    <row r="23" spans="1:15" ht="12.75" customHeight="1">
      <c r="A23" s="4" t="s">
        <v>119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2044</v>
      </c>
      <c r="O23" s="6">
        <f t="shared" si="0"/>
        <v>0</v>
      </c>
    </row>
    <row r="24" spans="1:15" ht="15" customHeight="1">
      <c r="A24" s="7" t="s">
        <v>120</v>
      </c>
      <c r="B24" s="8">
        <f t="shared" ref="B24:M24" si="11">B22+B23</f>
        <v>16308.906577064843</v>
      </c>
      <c r="C24" s="8">
        <f t="shared" si="11"/>
        <v>14361.068825227845</v>
      </c>
      <c r="D24" s="8">
        <f t="shared" si="11"/>
        <v>18838.186026554118</v>
      </c>
      <c r="E24" s="8">
        <f t="shared" si="11"/>
        <v>21840.259119519425</v>
      </c>
      <c r="F24" s="8">
        <f t="shared" si="11"/>
        <v>21747.289023047953</v>
      </c>
      <c r="G24" s="8">
        <f t="shared" si="11"/>
        <v>8909.2766369196415</v>
      </c>
      <c r="H24" s="8">
        <f t="shared" si="11"/>
        <v>25991.222842169002</v>
      </c>
      <c r="I24" s="8">
        <f t="shared" si="11"/>
        <v>27943.128501475665</v>
      </c>
      <c r="J24" s="8">
        <f t="shared" si="11"/>
        <v>25994.994459546775</v>
      </c>
      <c r="K24" s="8">
        <f t="shared" si="11"/>
        <v>26496.821543491402</v>
      </c>
      <c r="L24" s="8">
        <f t="shared" si="11"/>
        <v>31523.610563187183</v>
      </c>
      <c r="M24" s="8">
        <f t="shared" si="11"/>
        <v>29525.362311639303</v>
      </c>
      <c r="N24" s="8">
        <v>181809.19870000001</v>
      </c>
      <c r="O24" s="9">
        <f t="shared" si="0"/>
        <v>269480.12642984319</v>
      </c>
    </row>
    <row r="25" spans="1:15" ht="34.5" customHeight="1">
      <c r="A25" s="166" t="s">
        <v>121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4"/>
    </row>
    <row r="26" spans="1:15" ht="12.75" customHeight="1">
      <c r="A26" s="4" t="s">
        <v>110</v>
      </c>
      <c r="B26" s="5">
        <f>B14</f>
        <v>1556.8611111111113</v>
      </c>
      <c r="C26" s="5">
        <f t="shared" ref="C26:M26" si="12">C14</f>
        <v>1556.8611111111113</v>
      </c>
      <c r="D26" s="5">
        <f t="shared" si="12"/>
        <v>1556.8611111111113</v>
      </c>
      <c r="E26" s="5">
        <f t="shared" si="12"/>
        <v>1556.8611111111113</v>
      </c>
      <c r="F26" s="5">
        <f t="shared" si="12"/>
        <v>1556.8611111111113</v>
      </c>
      <c r="G26" s="5">
        <f t="shared" si="12"/>
        <v>1556.8611111111113</v>
      </c>
      <c r="H26" s="5">
        <f t="shared" si="12"/>
        <v>1556.8611111111113</v>
      </c>
      <c r="I26" s="5">
        <f t="shared" si="12"/>
        <v>1556.8611111111113</v>
      </c>
      <c r="J26" s="5">
        <f t="shared" si="12"/>
        <v>1556.8611111111113</v>
      </c>
      <c r="K26" s="5">
        <f t="shared" si="12"/>
        <v>1556.8611111111113</v>
      </c>
      <c r="L26" s="5">
        <f t="shared" si="12"/>
        <v>1556.8611111111113</v>
      </c>
      <c r="M26" s="5">
        <f t="shared" si="12"/>
        <v>1556.8611111111113</v>
      </c>
      <c r="N26" s="5">
        <v>18584.723999999998</v>
      </c>
      <c r="O26" s="6">
        <f t="shared" ref="O26:O31" si="13">SUM(B26:M26)</f>
        <v>18682.333333333336</v>
      </c>
    </row>
    <row r="27" spans="1:15" ht="12.75" customHeight="1">
      <c r="A27" s="4" t="s">
        <v>111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1000</v>
      </c>
      <c r="N27" s="5">
        <v>1000</v>
      </c>
      <c r="O27" s="6">
        <f t="shared" si="13"/>
        <v>1000</v>
      </c>
    </row>
    <row r="28" spans="1:15" ht="15" customHeight="1">
      <c r="A28" s="7" t="s">
        <v>122</v>
      </c>
      <c r="B28" s="8">
        <f t="shared" ref="B28:M28" si="14">B24+B26+B27</f>
        <v>17865.767688175954</v>
      </c>
      <c r="C28" s="8">
        <f t="shared" si="14"/>
        <v>15917.929936338956</v>
      </c>
      <c r="D28" s="8">
        <f t="shared" si="14"/>
        <v>20395.047137665228</v>
      </c>
      <c r="E28" s="8">
        <f t="shared" si="14"/>
        <v>23397.120230630535</v>
      </c>
      <c r="F28" s="8">
        <f t="shared" si="14"/>
        <v>23304.150134159063</v>
      </c>
      <c r="G28" s="8">
        <f t="shared" si="14"/>
        <v>10466.137748030753</v>
      </c>
      <c r="H28" s="8">
        <f t="shared" si="14"/>
        <v>27548.083953280111</v>
      </c>
      <c r="I28" s="8">
        <f t="shared" si="14"/>
        <v>29499.989612586774</v>
      </c>
      <c r="J28" s="8">
        <f t="shared" si="14"/>
        <v>27551.855570657885</v>
      </c>
      <c r="K28" s="8">
        <f t="shared" si="14"/>
        <v>28053.682654602511</v>
      </c>
      <c r="L28" s="8">
        <f t="shared" si="14"/>
        <v>33080.471674298293</v>
      </c>
      <c r="M28" s="8">
        <f t="shared" si="14"/>
        <v>32082.223422750416</v>
      </c>
      <c r="N28" s="8">
        <v>201393.9227</v>
      </c>
      <c r="O28" s="9">
        <f t="shared" si="13"/>
        <v>289162.45976317645</v>
      </c>
    </row>
    <row r="29" spans="1:15" ht="10.199999999999999">
      <c r="A29" s="4" t="s">
        <v>123</v>
      </c>
      <c r="B29" s="154">
        <f t="shared" ref="B29:M29" si="15">B4*19%</f>
        <v>14288</v>
      </c>
      <c r="C29" s="154">
        <f t="shared" si="15"/>
        <v>13718</v>
      </c>
      <c r="D29" s="154">
        <f t="shared" si="15"/>
        <v>15333</v>
      </c>
      <c r="E29" s="154">
        <f t="shared" si="15"/>
        <v>15903</v>
      </c>
      <c r="F29" s="154">
        <f t="shared" si="15"/>
        <v>15865</v>
      </c>
      <c r="G29" s="154">
        <f t="shared" si="15"/>
        <v>16435</v>
      </c>
      <c r="H29" s="154">
        <f t="shared" si="15"/>
        <v>16910</v>
      </c>
      <c r="I29" s="154">
        <f t="shared" si="15"/>
        <v>17480</v>
      </c>
      <c r="J29" s="154">
        <f t="shared" si="15"/>
        <v>16910</v>
      </c>
      <c r="K29" s="154">
        <f t="shared" si="15"/>
        <v>17480</v>
      </c>
      <c r="L29" s="154">
        <f t="shared" si="15"/>
        <v>18525</v>
      </c>
      <c r="M29" s="154">
        <f t="shared" si="15"/>
        <v>18525</v>
      </c>
      <c r="N29" s="154"/>
      <c r="O29" s="155">
        <f t="shared" si="13"/>
        <v>197372</v>
      </c>
    </row>
    <row r="30" spans="1:15" ht="10.199999999999999">
      <c r="A30" s="4" t="s">
        <v>124</v>
      </c>
      <c r="B30" s="154">
        <f>(B10+B12)*19%</f>
        <v>5882.4844359999997</v>
      </c>
      <c r="C30" s="154">
        <f t="shared" ref="C30:F30" si="16">(C10+C12)*19%</f>
        <v>5682.9844359999997</v>
      </c>
      <c r="D30" s="154">
        <f t="shared" si="16"/>
        <v>6447.7344359999997</v>
      </c>
      <c r="E30" s="154">
        <f t="shared" si="16"/>
        <v>6447.7344359999997</v>
      </c>
      <c r="F30" s="154">
        <f t="shared" si="16"/>
        <v>6427.7844359999999</v>
      </c>
      <c r="G30" s="154">
        <f>(G10+G12)*19%+F37*19%</f>
        <v>9437.3844360000003</v>
      </c>
      <c r="H30" s="154">
        <f t="shared" ref="H30:M30" si="17">(H10+H12)*19%+G37*19%</f>
        <v>6667.1844360000005</v>
      </c>
      <c r="I30" s="154">
        <f t="shared" si="17"/>
        <v>6866.6844360000005</v>
      </c>
      <c r="J30" s="154">
        <f t="shared" si="17"/>
        <v>6667.1844360000005</v>
      </c>
      <c r="K30" s="154">
        <f t="shared" si="17"/>
        <v>7142.1844360000005</v>
      </c>
      <c r="L30" s="154">
        <f t="shared" si="17"/>
        <v>7232.4344360000005</v>
      </c>
      <c r="M30" s="154">
        <f t="shared" si="17"/>
        <v>7612.4344360000005</v>
      </c>
      <c r="N30" s="199"/>
      <c r="O30" s="155">
        <f t="shared" si="13"/>
        <v>82514.213231999995</v>
      </c>
    </row>
    <row r="31" spans="1:15" ht="11.7" customHeight="1">
      <c r="A31" s="4" t="s">
        <v>125</v>
      </c>
      <c r="B31" s="154">
        <v>0</v>
      </c>
      <c r="C31" s="154">
        <f>B30+B37*19%</f>
        <v>5882.4844359999997</v>
      </c>
      <c r="D31" s="154">
        <f t="shared" ref="D31:M31" si="18">C30+C37*19%</f>
        <v>5682.9844359999997</v>
      </c>
      <c r="E31" s="154">
        <f t="shared" si="18"/>
        <v>6447.7344359999997</v>
      </c>
      <c r="F31" s="154">
        <f t="shared" si="18"/>
        <v>6447.7344359999997</v>
      </c>
      <c r="G31" s="154">
        <f t="shared" si="18"/>
        <v>6427.7844359999999</v>
      </c>
      <c r="H31" s="154">
        <f t="shared" si="18"/>
        <v>9437.3844360000003</v>
      </c>
      <c r="I31" s="154">
        <f t="shared" si="18"/>
        <v>6667.1844360000005</v>
      </c>
      <c r="J31" s="154">
        <f t="shared" si="18"/>
        <v>6866.6844360000005</v>
      </c>
      <c r="K31" s="154">
        <f t="shared" si="18"/>
        <v>6667.1844360000005</v>
      </c>
      <c r="L31" s="154">
        <f t="shared" si="18"/>
        <v>7142.1844360000005</v>
      </c>
      <c r="M31" s="154">
        <f t="shared" si="18"/>
        <v>7232.4344360000005</v>
      </c>
      <c r="N31" s="199">
        <f ca="1">SUM(INDIRECT(ADDRESS(27,$C$3+1)):INDIRECT(ADDRESS(27,$E$3+1)))</f>
        <v>1000</v>
      </c>
      <c r="O31" s="155">
        <f t="shared" si="13"/>
        <v>74901.778795999999</v>
      </c>
    </row>
    <row r="32" spans="1:15" ht="11.7" customHeight="1">
      <c r="A32" s="4" t="s">
        <v>126</v>
      </c>
      <c r="B32" s="154"/>
      <c r="C32" s="154">
        <f t="shared" ref="C32:M32" si="19">B29</f>
        <v>14288</v>
      </c>
      <c r="D32" s="154">
        <f t="shared" si="19"/>
        <v>13718</v>
      </c>
      <c r="E32" s="154">
        <f t="shared" si="19"/>
        <v>15333</v>
      </c>
      <c r="F32" s="154">
        <f t="shared" si="19"/>
        <v>15903</v>
      </c>
      <c r="G32" s="154">
        <f t="shared" si="19"/>
        <v>15865</v>
      </c>
      <c r="H32" s="154">
        <f t="shared" si="19"/>
        <v>16435</v>
      </c>
      <c r="I32" s="154">
        <f t="shared" si="19"/>
        <v>16910</v>
      </c>
      <c r="J32" s="154">
        <f t="shared" si="19"/>
        <v>17480</v>
      </c>
      <c r="K32" s="154">
        <f t="shared" si="19"/>
        <v>16910</v>
      </c>
      <c r="L32" s="154">
        <f t="shared" si="19"/>
        <v>17480</v>
      </c>
      <c r="M32" s="154">
        <f t="shared" si="19"/>
        <v>18525</v>
      </c>
      <c r="N32" s="154">
        <f>N8</f>
        <v>46023.21</v>
      </c>
      <c r="O32" s="155">
        <f t="shared" ref="O32:O36" si="20">SUM(B32:M32)</f>
        <v>178847</v>
      </c>
    </row>
    <row r="33" spans="1:15" ht="10.199999999999999">
      <c r="A33" s="4" t="s">
        <v>127</v>
      </c>
      <c r="B33" s="154">
        <f>Finanzierungen!B152</f>
        <v>655.5026009939769</v>
      </c>
      <c r="C33" s="154">
        <f>Finanzierungen!C152</f>
        <v>641.84629680660248</v>
      </c>
      <c r="D33" s="154">
        <f>Finanzierungen!D152</f>
        <v>628.47449895646491</v>
      </c>
      <c r="E33" s="154">
        <f>Finanzierungen!E152</f>
        <v>615.38128022820524</v>
      </c>
      <c r="F33" s="154">
        <f>Finanzierungen!F152</f>
        <v>602.56083689011768</v>
      </c>
      <c r="G33" s="154">
        <f>Finanzierungen!G152</f>
        <v>590.00748612157349</v>
      </c>
      <c r="H33" s="154">
        <f>Finanzierungen!H152</f>
        <v>577.71566349404077</v>
      </c>
      <c r="I33" s="154">
        <f>Finanzierungen!I152</f>
        <v>565.67992050458156</v>
      </c>
      <c r="J33" s="154">
        <f>Finanzierungen!J152</f>
        <v>553.89492216073609</v>
      </c>
      <c r="K33" s="154">
        <f>Finanzierungen!K152</f>
        <v>542.35544461572078</v>
      </c>
      <c r="L33" s="154">
        <f>Finanzierungen!L152</f>
        <v>531.05637285289322</v>
      </c>
      <c r="M33" s="154">
        <f>Finanzierungen!M152</f>
        <v>519.99269841845796</v>
      </c>
      <c r="N33" s="154">
        <f ca="1">SUM(INDIRECT(ADDRESS(29,$C$3+1)):INDIRECT(ADDRESS(29,$E$3+1)))</f>
        <v>197372</v>
      </c>
      <c r="O33" s="155">
        <f t="shared" si="20"/>
        <v>7024.4680220433711</v>
      </c>
    </row>
    <row r="34" spans="1:15" ht="10.199999999999999">
      <c r="A34" s="171" t="s">
        <v>128</v>
      </c>
      <c r="B34" s="154">
        <f>'2028_Monatsplanung'!O38</f>
        <v>272288.99044859846</v>
      </c>
      <c r="C34" s="154">
        <v>0</v>
      </c>
      <c r="D34" s="154">
        <v>0</v>
      </c>
      <c r="E34" s="154">
        <v>0</v>
      </c>
      <c r="F34" s="154">
        <v>0</v>
      </c>
      <c r="G34" s="154">
        <v>0</v>
      </c>
      <c r="H34" s="154">
        <v>0</v>
      </c>
      <c r="I34" s="154">
        <v>0</v>
      </c>
      <c r="J34" s="154">
        <v>0</v>
      </c>
      <c r="K34" s="154">
        <v>0</v>
      </c>
      <c r="L34" s="154">
        <v>0</v>
      </c>
      <c r="M34" s="154">
        <v>0</v>
      </c>
      <c r="N34" s="154">
        <f ca="1">SUM(INDIRECT(ADDRESS(30,$C$3+1)):INDIRECT(ADDRESS(30,$E$3+1)))</f>
        <v>82514.213231999995</v>
      </c>
      <c r="O34" s="155">
        <f t="shared" si="20"/>
        <v>272288.99044859846</v>
      </c>
    </row>
    <row r="35" spans="1:15" ht="10.199999999999999">
      <c r="A35" s="4" t="s">
        <v>129</v>
      </c>
      <c r="B35" s="154">
        <v>0</v>
      </c>
      <c r="C35" s="154"/>
      <c r="D35" s="154">
        <v>0</v>
      </c>
      <c r="E35" s="154"/>
      <c r="F35" s="154"/>
      <c r="G35" s="154"/>
      <c r="H35" s="154"/>
      <c r="I35" s="154"/>
      <c r="J35" s="154"/>
      <c r="K35" s="154"/>
      <c r="L35" s="154"/>
      <c r="M35" s="154"/>
      <c r="N35" s="154"/>
      <c r="O35" s="155">
        <f t="shared" si="20"/>
        <v>0</v>
      </c>
    </row>
    <row r="36" spans="1:15" ht="10.199999999999999">
      <c r="A36" s="4" t="s">
        <v>150</v>
      </c>
      <c r="B36" s="154"/>
      <c r="C36" s="154"/>
      <c r="D36" s="154"/>
      <c r="E36" s="154"/>
      <c r="F36" s="154"/>
      <c r="G36" s="154"/>
      <c r="H36" s="154"/>
      <c r="I36" s="154"/>
      <c r="J36" s="154"/>
      <c r="K36" s="154"/>
      <c r="L36" s="154"/>
      <c r="M36" s="154"/>
      <c r="N36" s="154"/>
      <c r="O36" s="155">
        <f t="shared" si="20"/>
        <v>0</v>
      </c>
    </row>
    <row r="37" spans="1:15" ht="10.199999999999999">
      <c r="A37" s="4" t="s">
        <v>131</v>
      </c>
      <c r="B37" s="154">
        <v>0</v>
      </c>
      <c r="C37" s="154">
        <v>0</v>
      </c>
      <c r="D37" s="154">
        <v>0</v>
      </c>
      <c r="E37" s="154">
        <v>0</v>
      </c>
      <c r="F37" s="154">
        <v>0</v>
      </c>
      <c r="G37" s="154">
        <v>0</v>
      </c>
      <c r="H37" s="154">
        <v>0</v>
      </c>
      <c r="I37" s="154">
        <v>0</v>
      </c>
      <c r="J37" s="154">
        <v>0</v>
      </c>
      <c r="K37" s="154">
        <v>0</v>
      </c>
      <c r="L37" s="154">
        <v>0</v>
      </c>
      <c r="M37" s="154">
        <v>0</v>
      </c>
      <c r="N37" s="154">
        <f ca="1">SUM(INDIRECT(ADDRESS(31,$C$3+1)):INDIRECT(ADDRESS(31,$E$3+1)))</f>
        <v>74901.778795999999</v>
      </c>
      <c r="O37" s="155">
        <f t="shared" ref="O37:O38" si="21">SUM(B37:M37)</f>
        <v>0</v>
      </c>
    </row>
    <row r="38" spans="1:15" ht="13.95" customHeight="1">
      <c r="A38" s="158" t="s">
        <v>147</v>
      </c>
      <c r="B38" s="159">
        <f>B28+B29-B30+B31-B32-B33+B34+B35+B36-B37</f>
        <v>297904.77109978045</v>
      </c>
      <c r="C38" s="159">
        <f t="shared" ref="C38:M38" si="22">C28+C29-C30+C31-C32-C33+C34+C35+C36-C37</f>
        <v>14905.583639532355</v>
      </c>
      <c r="D38" s="159">
        <f t="shared" si="22"/>
        <v>20616.822638708763</v>
      </c>
      <c r="E38" s="159">
        <f t="shared" si="22"/>
        <v>23351.73895040233</v>
      </c>
      <c r="F38" s="159">
        <f t="shared" si="22"/>
        <v>22683.539297268941</v>
      </c>
      <c r="G38" s="159">
        <f t="shared" si="22"/>
        <v>7436.5302619091772</v>
      </c>
      <c r="H38" s="159">
        <f t="shared" si="22"/>
        <v>30215.568289786068</v>
      </c>
      <c r="I38" s="159">
        <f t="shared" si="22"/>
        <v>29304.809692082192</v>
      </c>
      <c r="J38" s="159">
        <f t="shared" si="22"/>
        <v>26627.460648497148</v>
      </c>
      <c r="K38" s="159">
        <f t="shared" si="22"/>
        <v>27606.32720998679</v>
      </c>
      <c r="L38" s="159">
        <f t="shared" si="22"/>
        <v>33504.165301445399</v>
      </c>
      <c r="M38" s="159">
        <f t="shared" si="22"/>
        <v>31182.230724331959</v>
      </c>
      <c r="N38" s="159">
        <f ca="1">N28-N33+N34-N37</f>
        <v>11634.357135999991</v>
      </c>
      <c r="O38" s="160">
        <f t="shared" si="21"/>
        <v>565339.54775373149</v>
      </c>
    </row>
    <row r="39" spans="1:15" ht="15" customHeight="1" thickBot="1">
      <c r="A39" s="157" t="s">
        <v>132</v>
      </c>
      <c r="B39" s="161">
        <f>B38</f>
        <v>297904.77109978045</v>
      </c>
      <c r="C39" s="161">
        <f>B39+C38</f>
        <v>312810.35473931278</v>
      </c>
      <c r="D39" s="161">
        <f t="shared" ref="D39:M39" si="23">C39+D38</f>
        <v>333427.17737802153</v>
      </c>
      <c r="E39" s="161">
        <f t="shared" si="23"/>
        <v>356778.91632842389</v>
      </c>
      <c r="F39" s="161">
        <f t="shared" si="23"/>
        <v>379462.45562569285</v>
      </c>
      <c r="G39" s="161">
        <f t="shared" si="23"/>
        <v>386898.98588760203</v>
      </c>
      <c r="H39" s="161">
        <f t="shared" si="23"/>
        <v>417114.55417738808</v>
      </c>
      <c r="I39" s="161">
        <f t="shared" si="23"/>
        <v>446419.36386947025</v>
      </c>
      <c r="J39" s="161">
        <f t="shared" si="23"/>
        <v>473046.82451796741</v>
      </c>
      <c r="K39" s="161">
        <f t="shared" si="23"/>
        <v>500653.15172795422</v>
      </c>
      <c r="L39" s="161">
        <f t="shared" si="23"/>
        <v>534157.31702939956</v>
      </c>
      <c r="M39" s="161">
        <f t="shared" si="23"/>
        <v>565339.54775373149</v>
      </c>
      <c r="N39" s="161"/>
      <c r="O39" s="162"/>
    </row>
    <row r="40" spans="1:15" ht="9.75" customHeight="1" thickTop="1"/>
    <row r="41" spans="1:15" ht="9.75" customHeight="1"/>
    <row r="42" spans="1:15" ht="9.75" customHeight="1"/>
    <row r="43" spans="1:15" ht="9.75" customHeight="1"/>
    <row r="44" spans="1:15" ht="9.75" customHeight="1"/>
    <row r="45" spans="1:15" ht="9.75" customHeight="1"/>
    <row r="46" spans="1:15" ht="9.75" customHeight="1"/>
    <row r="47" spans="1:15" ht="9.75" customHeight="1"/>
    <row r="48" spans="1:15" ht="9.75" customHeight="1"/>
    <row r="49" ht="9.75" customHeight="1"/>
    <row r="50" ht="9.75" customHeight="1"/>
    <row r="51" ht="9.75" customHeight="1"/>
    <row r="52" ht="9.75" customHeight="1"/>
    <row r="53" ht="9.75" customHeight="1"/>
    <row r="54" ht="9.75" customHeight="1"/>
    <row r="55" ht="9.75" customHeight="1"/>
    <row r="56" ht="9.75" customHeight="1"/>
    <row r="57" ht="9.75" customHeight="1"/>
    <row r="58" ht="9.75" customHeight="1"/>
    <row r="59" ht="9.75" customHeight="1"/>
    <row r="60" ht="9.75" customHeight="1"/>
    <row r="61" ht="9.75" customHeight="1"/>
    <row r="62" ht="9.75" customHeight="1"/>
    <row r="63" ht="9.75" customHeight="1"/>
    <row r="64" ht="9.75" customHeight="1"/>
    <row r="65" ht="9.75" customHeight="1"/>
    <row r="66" ht="9.75" customHeight="1"/>
    <row r="67" ht="9.75" customHeight="1"/>
    <row r="68" ht="9.75" customHeight="1"/>
    <row r="69" ht="9.75" customHeight="1"/>
    <row r="70" ht="9.75" customHeight="1"/>
    <row r="71" ht="9.75" customHeight="1"/>
    <row r="72" ht="9.75" customHeight="1"/>
    <row r="73" ht="9.75" customHeight="1"/>
    <row r="74" ht="9.75" customHeight="1"/>
    <row r="75" ht="9.75" customHeight="1"/>
    <row r="76" ht="9.75" customHeight="1"/>
    <row r="77" ht="9.75" customHeight="1"/>
    <row r="78" ht="9.75" customHeight="1"/>
    <row r="79" ht="9.75" customHeight="1"/>
    <row r="80" ht="9.75" customHeight="1"/>
    <row r="81" ht="9.75" customHeight="1"/>
    <row r="82" ht="9.75" customHeight="1"/>
    <row r="83" ht="9.75" customHeight="1"/>
    <row r="84" ht="9.75" customHeight="1"/>
    <row r="85" ht="9.75" customHeight="1"/>
    <row r="86" ht="9.75" customHeight="1"/>
    <row r="87" ht="9.75" customHeight="1"/>
    <row r="88" ht="9.75" customHeight="1"/>
    <row r="89" ht="9.75" customHeight="1"/>
    <row r="90" ht="9.75" customHeight="1"/>
    <row r="91" ht="9.75" customHeight="1"/>
    <row r="92" ht="9.75" customHeight="1"/>
    <row r="93" ht="9.75" customHeight="1"/>
    <row r="94" ht="9.75" customHeight="1"/>
    <row r="95" ht="9.75" customHeight="1"/>
    <row r="96" ht="9.75" customHeight="1"/>
    <row r="97" ht="9.75" customHeight="1"/>
    <row r="98" ht="9.75" customHeight="1"/>
    <row r="99" ht="9.75" customHeight="1"/>
    <row r="100" ht="9.75" customHeight="1"/>
    <row r="101" ht="9.75" customHeight="1"/>
    <row r="102" ht="9.75" customHeight="1"/>
    <row r="103" ht="9.75" customHeight="1"/>
    <row r="104" ht="9.75" customHeight="1"/>
    <row r="105" ht="9.75" customHeight="1"/>
    <row r="106" ht="9.75" customHeight="1"/>
    <row r="107" ht="9.75" customHeight="1"/>
    <row r="108" ht="9.75" customHeight="1"/>
    <row r="109" ht="9.75" customHeight="1"/>
    <row r="110" ht="9.75" customHeight="1"/>
    <row r="111" ht="9.75" customHeight="1"/>
    <row r="112" ht="9.75" customHeight="1"/>
    <row r="113" ht="9.75" customHeight="1"/>
    <row r="114" ht="9.75" customHeight="1"/>
    <row r="115" ht="9.75" customHeight="1"/>
    <row r="116" ht="9.75" customHeight="1"/>
    <row r="117" ht="9.75" customHeight="1"/>
    <row r="118" ht="9.75" customHeight="1"/>
    <row r="119" ht="9.75" customHeight="1"/>
    <row r="120" ht="9.75" customHeight="1"/>
    <row r="121" ht="9.75" customHeight="1"/>
    <row r="122" ht="9.75" customHeight="1"/>
    <row r="123" ht="9.75" customHeight="1"/>
    <row r="124" ht="9.75" customHeight="1"/>
    <row r="125" ht="9.75" customHeight="1"/>
    <row r="126" ht="9.75" customHeight="1"/>
    <row r="127" ht="9.75" customHeight="1"/>
    <row r="128" ht="9.75" customHeight="1"/>
    <row r="129" ht="9.75" customHeight="1"/>
    <row r="130" ht="9.75" customHeight="1"/>
    <row r="131" ht="9.75" customHeight="1"/>
    <row r="132" ht="9.75" customHeight="1"/>
    <row r="133" ht="9.75" customHeight="1"/>
    <row r="134" ht="9.75" customHeight="1"/>
    <row r="135" ht="9.75" customHeight="1"/>
    <row r="136" ht="9.75" customHeight="1"/>
    <row r="137" ht="9.75" customHeight="1"/>
    <row r="138" ht="9.75" customHeight="1"/>
    <row r="139" ht="9.75" customHeight="1"/>
    <row r="140" ht="9.75" customHeight="1"/>
    <row r="141" ht="9.75" customHeight="1"/>
    <row r="142" ht="9.75" customHeight="1"/>
    <row r="143" ht="9.75" customHeight="1"/>
    <row r="144" ht="9.75" customHeight="1"/>
    <row r="145" ht="9.75" customHeight="1"/>
    <row r="146" ht="9.75" customHeight="1"/>
    <row r="147" ht="9.75" customHeight="1"/>
    <row r="148" ht="9.75" customHeight="1"/>
    <row r="149" ht="9.75" customHeight="1"/>
    <row r="150" ht="9.75" customHeight="1"/>
    <row r="151" ht="9.75" customHeight="1"/>
    <row r="152" ht="9.75" customHeight="1"/>
    <row r="153" ht="9.75" customHeight="1"/>
    <row r="154" ht="9.75" customHeight="1"/>
    <row r="155" ht="9.75" customHeight="1"/>
    <row r="156" ht="9.75" customHeight="1"/>
    <row r="157" ht="9.75" customHeight="1"/>
    <row r="158" ht="9.75" customHeight="1"/>
    <row r="159" ht="9.75" customHeight="1"/>
    <row r="160" ht="9.75" customHeight="1"/>
    <row r="161" ht="9.75" customHeight="1"/>
    <row r="162" ht="9.75" customHeight="1"/>
    <row r="163" ht="9.75" customHeight="1"/>
    <row r="164" ht="9.75" customHeight="1"/>
    <row r="165" ht="9.75" customHeight="1"/>
    <row r="166" ht="9.75" customHeight="1"/>
    <row r="167" ht="9.75" customHeight="1"/>
    <row r="168" ht="9.75" customHeight="1"/>
    <row r="169" ht="9.75" customHeight="1"/>
    <row r="170" ht="9.75" customHeight="1"/>
    <row r="171" ht="9.75" customHeight="1"/>
    <row r="172" ht="9.75" customHeight="1"/>
    <row r="173" ht="9.75" customHeight="1"/>
    <row r="174" ht="9.75" customHeight="1"/>
    <row r="175" ht="9.75" customHeight="1"/>
    <row r="176" ht="9.75" customHeight="1"/>
    <row r="177" ht="9.75" customHeight="1"/>
    <row r="178" ht="9.75" customHeight="1"/>
    <row r="179" ht="9.75" customHeight="1"/>
    <row r="180" ht="9.75" customHeight="1"/>
    <row r="181" ht="9.75" customHeight="1"/>
    <row r="182" ht="9.75" customHeight="1"/>
    <row r="183" ht="9.75" customHeight="1"/>
    <row r="184" ht="9.75" customHeight="1"/>
    <row r="185" ht="9.75" customHeight="1"/>
    <row r="186" ht="9.75" customHeight="1"/>
    <row r="187" ht="9.75" customHeight="1"/>
    <row r="188" ht="9.75" customHeight="1"/>
    <row r="189" ht="9.75" customHeight="1"/>
    <row r="190" ht="9.75" customHeight="1"/>
    <row r="191" ht="9.75" customHeight="1"/>
    <row r="192" ht="9.75" customHeight="1"/>
    <row r="193" ht="9.75" customHeight="1"/>
    <row r="194" ht="9.75" customHeight="1"/>
    <row r="195" ht="9.75" customHeight="1"/>
    <row r="196" ht="9.75" customHeight="1"/>
    <row r="197" ht="9.75" customHeight="1"/>
    <row r="198" ht="9.75" customHeight="1"/>
    <row r="199" ht="9.75" customHeight="1"/>
    <row r="200" ht="9.75" customHeight="1"/>
    <row r="201" ht="9.75" customHeight="1"/>
    <row r="202" ht="9.75" customHeight="1"/>
    <row r="203" ht="9.75" customHeight="1"/>
    <row r="204" ht="9.75" customHeight="1"/>
    <row r="205" ht="9.75" customHeight="1"/>
    <row r="206" ht="9.75" customHeight="1"/>
    <row r="207" ht="9.75" customHeight="1"/>
    <row r="208" ht="9.75" customHeight="1"/>
    <row r="209" ht="9.75" customHeight="1"/>
    <row r="210" ht="9.75" customHeight="1"/>
    <row r="211" ht="9.75" customHeight="1"/>
    <row r="212" ht="9.75" customHeight="1"/>
    <row r="213" ht="9.75" customHeight="1"/>
    <row r="214" ht="9.75" customHeight="1"/>
    <row r="215" ht="9.75" customHeight="1"/>
    <row r="216" ht="9.75" customHeight="1"/>
    <row r="217" ht="9.75" customHeight="1"/>
    <row r="218" ht="9.75" customHeight="1"/>
    <row r="219" ht="9.75" customHeight="1"/>
    <row r="220" ht="9.75" customHeight="1"/>
    <row r="221" ht="9.75" customHeight="1"/>
    <row r="222" ht="9.75" customHeight="1"/>
    <row r="223" ht="9.75" customHeight="1"/>
    <row r="224" ht="9.75" customHeight="1"/>
    <row r="225" ht="9.75" customHeight="1"/>
    <row r="226" ht="9.75" customHeight="1"/>
    <row r="227" ht="9.75" customHeight="1"/>
    <row r="228" ht="9.75" customHeight="1"/>
    <row r="229" ht="9.75" customHeight="1"/>
    <row r="230" ht="9.75" customHeight="1"/>
    <row r="231" ht="9.75" customHeight="1"/>
    <row r="232" ht="9.75" customHeight="1"/>
    <row r="233" ht="9.75" customHeight="1"/>
    <row r="234" ht="9.75" customHeight="1"/>
    <row r="235" ht="9.75" customHeight="1"/>
    <row r="236" ht="9.75" customHeight="1"/>
    <row r="237" ht="9.75" customHeight="1"/>
    <row r="238" ht="9.75" customHeight="1"/>
    <row r="239" ht="9.75" customHeight="1"/>
    <row r="240" ht="9.75" customHeight="1"/>
    <row r="241" ht="9.75" customHeight="1"/>
    <row r="242" ht="9.75" customHeight="1"/>
    <row r="243" ht="9.75" customHeight="1"/>
    <row r="244" ht="9.75" customHeight="1"/>
    <row r="245" ht="9.75" customHeight="1"/>
    <row r="246" ht="9.75" customHeight="1"/>
    <row r="247" ht="9.75" customHeight="1"/>
    <row r="248" ht="9.75" customHeight="1"/>
    <row r="249" ht="9.75" customHeight="1"/>
    <row r="250" ht="9.75" customHeight="1"/>
    <row r="251" ht="9.75" customHeight="1"/>
    <row r="252" ht="9.75" customHeight="1"/>
    <row r="253" ht="9.75" customHeight="1"/>
    <row r="254" ht="9.75" customHeight="1"/>
    <row r="255" ht="9.75" customHeight="1"/>
    <row r="256" ht="9.75" customHeight="1"/>
    <row r="257" ht="9.75" customHeight="1"/>
    <row r="258" ht="9.75" customHeight="1"/>
    <row r="259" ht="9.75" customHeight="1"/>
    <row r="260" ht="9.75" customHeight="1"/>
    <row r="261" ht="9.75" customHeight="1"/>
    <row r="262" ht="9.75" customHeight="1"/>
    <row r="263" ht="9.75" customHeight="1"/>
    <row r="264" ht="9.75" customHeight="1"/>
    <row r="265" ht="9.75" customHeight="1"/>
    <row r="266" ht="9.75" customHeight="1"/>
    <row r="267" ht="9.75" customHeight="1"/>
    <row r="268" ht="9.75" customHeight="1"/>
    <row r="269" ht="9.75" customHeight="1"/>
    <row r="270" ht="9.75" customHeight="1"/>
    <row r="271" ht="9.75" customHeight="1"/>
    <row r="272" ht="9.75" customHeight="1"/>
    <row r="273" ht="9.75" customHeight="1"/>
    <row r="274" ht="9.75" customHeight="1"/>
    <row r="275" ht="9.75" customHeight="1"/>
    <row r="276" ht="9.75" customHeight="1"/>
    <row r="277" ht="9.75" customHeight="1"/>
    <row r="278" ht="9.75" customHeight="1"/>
    <row r="279" ht="9.75" customHeight="1"/>
    <row r="280" ht="9.75" customHeight="1"/>
    <row r="281" ht="9.75" customHeight="1"/>
    <row r="282" ht="9.75" customHeight="1"/>
    <row r="283" ht="9.75" customHeight="1"/>
    <row r="284" ht="9.75" customHeight="1"/>
    <row r="285" ht="9.75" customHeight="1"/>
    <row r="286" ht="9.75" customHeight="1"/>
    <row r="287" ht="9.75" customHeight="1"/>
    <row r="288" ht="9.75" customHeight="1"/>
    <row r="289" ht="9.75" customHeight="1"/>
    <row r="290" ht="9.75" customHeight="1"/>
    <row r="291" ht="9.75" customHeight="1"/>
    <row r="292" ht="9.75" customHeight="1"/>
    <row r="293" ht="9.75" customHeight="1"/>
    <row r="294" ht="9.75" customHeight="1"/>
    <row r="295" ht="9.75" customHeight="1"/>
    <row r="296" ht="9.75" customHeight="1"/>
    <row r="297" ht="9.75" customHeight="1"/>
    <row r="298" ht="9.75" customHeight="1"/>
    <row r="299" ht="9.75" customHeight="1"/>
    <row r="300" ht="9.75" customHeight="1"/>
    <row r="301" ht="9.75" customHeight="1"/>
    <row r="302" ht="9.75" customHeight="1"/>
    <row r="303" ht="9.75" customHeight="1"/>
    <row r="304" ht="9.75" customHeight="1"/>
    <row r="305" ht="9.75" customHeight="1"/>
    <row r="306" ht="9.75" customHeight="1"/>
    <row r="307" ht="9.75" customHeight="1"/>
    <row r="308" ht="9.75" customHeight="1"/>
    <row r="309" ht="9.75" customHeight="1"/>
    <row r="310" ht="9.75" customHeight="1"/>
    <row r="311" ht="9.75" customHeight="1"/>
    <row r="312" ht="9.75" customHeight="1"/>
    <row r="313" ht="9.75" customHeight="1"/>
    <row r="314" ht="9.75" customHeight="1"/>
    <row r="315" ht="9.75" customHeight="1"/>
    <row r="316" ht="9.75" customHeight="1"/>
    <row r="317" ht="9.75" customHeight="1"/>
    <row r="318" ht="9.75" customHeight="1"/>
    <row r="319" ht="9.75" customHeight="1"/>
    <row r="320" ht="9.75" customHeight="1"/>
    <row r="321" ht="9.75" customHeight="1"/>
    <row r="322" ht="9.75" customHeight="1"/>
    <row r="323" ht="9.75" customHeight="1"/>
    <row r="324" ht="9.75" customHeight="1"/>
    <row r="325" ht="9.75" customHeight="1"/>
    <row r="326" ht="9.75" customHeight="1"/>
    <row r="327" ht="9.75" customHeight="1"/>
    <row r="328" ht="9.75" customHeight="1"/>
    <row r="329" ht="9.75" customHeight="1"/>
    <row r="330" ht="9.75" customHeight="1"/>
    <row r="331" ht="9.75" customHeight="1"/>
    <row r="332" ht="9.75" customHeight="1"/>
    <row r="333" ht="9.75" customHeight="1"/>
    <row r="334" ht="9.75" customHeight="1"/>
    <row r="335" ht="9.75" customHeight="1"/>
    <row r="336" ht="9.75" customHeight="1"/>
    <row r="337" ht="9.75" customHeight="1"/>
    <row r="338" ht="9.75" customHeight="1"/>
    <row r="339" ht="9.75" customHeight="1"/>
    <row r="340" ht="9.75" customHeight="1"/>
    <row r="341" ht="9.75" customHeight="1"/>
    <row r="342" ht="9.75" customHeight="1"/>
    <row r="343" ht="9.75" customHeight="1"/>
    <row r="344" ht="9.75" customHeight="1"/>
    <row r="345" ht="9.75" customHeight="1"/>
    <row r="346" ht="9.75" customHeight="1"/>
    <row r="347" ht="9.75" customHeight="1"/>
    <row r="348" ht="9.75" customHeight="1"/>
    <row r="349" ht="9.75" customHeight="1"/>
    <row r="350" ht="9.75" customHeight="1"/>
    <row r="351" ht="9.75" customHeight="1"/>
    <row r="352" ht="9.75" customHeight="1"/>
    <row r="353" ht="9.75" customHeight="1"/>
    <row r="354" ht="9.75" customHeight="1"/>
    <row r="355" ht="9.75" customHeight="1"/>
    <row r="356" ht="9.75" customHeight="1"/>
    <row r="357" ht="9.75" customHeight="1"/>
    <row r="358" ht="9.75" customHeight="1"/>
    <row r="359" ht="9.75" customHeight="1"/>
    <row r="360" ht="9.75" customHeight="1"/>
    <row r="361" ht="9.75" customHeight="1"/>
    <row r="362" ht="9.75" customHeight="1"/>
    <row r="363" ht="9.75" customHeight="1"/>
    <row r="364" ht="9.75" customHeight="1"/>
    <row r="365" ht="9.75" customHeight="1"/>
    <row r="366" ht="9.75" customHeight="1"/>
    <row r="367" ht="9.75" customHeight="1"/>
    <row r="368" ht="9.75" customHeight="1"/>
    <row r="369" ht="9.75" customHeight="1"/>
    <row r="370" ht="9.75" customHeight="1"/>
    <row r="371" ht="9.75" customHeight="1"/>
    <row r="372" ht="9.75" customHeight="1"/>
    <row r="373" ht="9.75" customHeight="1"/>
    <row r="374" ht="9.75" customHeight="1"/>
    <row r="375" ht="9.75" customHeight="1"/>
    <row r="376" ht="9.75" customHeight="1"/>
    <row r="377" ht="9.75" customHeight="1"/>
    <row r="378" ht="9.75" customHeight="1"/>
    <row r="379" ht="9.75" customHeight="1"/>
    <row r="380" ht="9.75" customHeight="1"/>
    <row r="381" ht="9.75" customHeight="1"/>
    <row r="382" ht="9.75" customHeight="1"/>
    <row r="383" ht="9.75" customHeight="1"/>
    <row r="384" ht="9.75" customHeight="1"/>
    <row r="385" ht="9.75" customHeight="1"/>
    <row r="386" ht="9.75" customHeight="1"/>
    <row r="387" ht="9.75" customHeight="1"/>
    <row r="388" ht="9.75" customHeight="1"/>
    <row r="389" ht="9.75" customHeight="1"/>
    <row r="390" ht="9.75" customHeight="1"/>
    <row r="391" ht="9.75" customHeight="1"/>
    <row r="392" ht="9.75" customHeight="1"/>
    <row r="393" ht="9.75" customHeight="1"/>
    <row r="394" ht="9.75" customHeight="1"/>
    <row r="395" ht="9.75" customHeight="1"/>
    <row r="396" ht="9.75" customHeight="1"/>
    <row r="397" ht="9.75" customHeight="1"/>
    <row r="398" ht="9.75" customHeight="1"/>
    <row r="399" ht="9.75" customHeight="1"/>
    <row r="400" ht="9.75" customHeight="1"/>
    <row r="401" ht="9.75" customHeight="1"/>
    <row r="402" ht="9.75" customHeight="1"/>
    <row r="403" ht="9.75" customHeight="1"/>
    <row r="404" ht="9.75" customHeight="1"/>
    <row r="405" ht="9.75" customHeight="1"/>
    <row r="406" ht="9.75" customHeight="1"/>
    <row r="407" ht="9.75" customHeight="1"/>
    <row r="408" ht="9.75" customHeight="1"/>
    <row r="409" ht="9.75" customHeight="1"/>
    <row r="410" ht="9.75" customHeight="1"/>
    <row r="411" ht="9.75" customHeight="1"/>
    <row r="412" ht="9.75" customHeight="1"/>
    <row r="413" ht="9.75" customHeight="1"/>
    <row r="414" ht="9.75" customHeight="1"/>
    <row r="415" ht="9.75" customHeight="1"/>
    <row r="416" ht="9.75" customHeight="1"/>
    <row r="417" ht="9.75" customHeight="1"/>
    <row r="418" ht="9.75" customHeight="1"/>
    <row r="419" ht="9.75" customHeight="1"/>
    <row r="420" ht="9.75" customHeight="1"/>
    <row r="421" ht="9.75" customHeight="1"/>
    <row r="422" ht="9.75" customHeight="1"/>
    <row r="423" ht="9.75" customHeight="1"/>
    <row r="424" ht="9.75" customHeight="1"/>
    <row r="425" ht="9.75" customHeight="1"/>
    <row r="426" ht="9.75" customHeight="1"/>
    <row r="427" ht="9.75" customHeight="1"/>
    <row r="428" ht="9.75" customHeight="1"/>
    <row r="429" ht="9.75" customHeight="1"/>
    <row r="430" ht="9.75" customHeight="1"/>
    <row r="431" ht="9.75" customHeight="1"/>
    <row r="432" ht="9.75" customHeight="1"/>
    <row r="433" ht="9.75" customHeight="1"/>
    <row r="434" ht="9.75" customHeight="1"/>
    <row r="435" ht="9.75" customHeight="1"/>
    <row r="436" ht="9.75" customHeight="1"/>
    <row r="437" ht="9.75" customHeight="1"/>
    <row r="438" ht="9.75" customHeight="1"/>
    <row r="439" ht="9.75" customHeight="1"/>
    <row r="440" ht="9.75" customHeight="1"/>
    <row r="441" ht="9.75" customHeight="1"/>
    <row r="442" ht="9.75" customHeight="1"/>
    <row r="443" ht="9.75" customHeight="1"/>
    <row r="444" ht="9.75" customHeight="1"/>
    <row r="445" ht="9.75" customHeight="1"/>
    <row r="446" ht="9.75" customHeight="1"/>
    <row r="447" ht="9.75" customHeight="1"/>
    <row r="448" ht="9.75" customHeight="1"/>
    <row r="449" ht="9.75" customHeight="1"/>
    <row r="450" ht="9.75" customHeight="1"/>
    <row r="451" ht="9.75" customHeight="1"/>
    <row r="452" ht="9.75" customHeight="1"/>
    <row r="453" ht="9.75" customHeight="1"/>
    <row r="454" ht="9.75" customHeight="1"/>
    <row r="455" ht="9.75" customHeight="1"/>
    <row r="456" ht="9.75" customHeight="1"/>
    <row r="457" ht="9.75" customHeight="1"/>
    <row r="458" ht="9.75" customHeight="1"/>
    <row r="459" ht="9.75" customHeight="1"/>
    <row r="460" ht="9.75" customHeight="1"/>
    <row r="461" ht="9.75" customHeight="1"/>
    <row r="462" ht="9.75" customHeight="1"/>
    <row r="463" ht="9.75" customHeight="1"/>
    <row r="464" ht="9.75" customHeight="1"/>
    <row r="465" ht="9.75" customHeight="1"/>
    <row r="466" ht="9.75" customHeight="1"/>
    <row r="467" ht="9.75" customHeight="1"/>
    <row r="468" ht="9.75" customHeight="1"/>
    <row r="469" ht="9.75" customHeight="1"/>
    <row r="470" ht="9.75" customHeight="1"/>
    <row r="471" ht="9.75" customHeight="1"/>
    <row r="472" ht="9.75" customHeight="1"/>
    <row r="473" ht="9.75" customHeight="1"/>
    <row r="474" ht="9.75" customHeight="1"/>
    <row r="475" ht="9.75" customHeight="1"/>
    <row r="476" ht="9.75" customHeight="1"/>
    <row r="477" ht="9.75" customHeight="1"/>
    <row r="478" ht="9.75" customHeight="1"/>
    <row r="479" ht="9.75" customHeight="1"/>
    <row r="480" ht="9.75" customHeight="1"/>
    <row r="481" ht="9.75" customHeight="1"/>
    <row r="482" ht="9.75" customHeight="1"/>
    <row r="483" ht="9.75" customHeight="1"/>
    <row r="484" ht="9.75" customHeight="1"/>
    <row r="485" ht="9.75" customHeight="1"/>
    <row r="486" ht="9.75" customHeight="1"/>
    <row r="487" ht="9.75" customHeight="1"/>
    <row r="488" ht="9.75" customHeight="1"/>
    <row r="489" ht="9.75" customHeight="1"/>
    <row r="490" ht="9.75" customHeight="1"/>
    <row r="491" ht="9.75" customHeight="1"/>
    <row r="492" ht="9.75" customHeight="1"/>
    <row r="493" ht="9.75" customHeight="1"/>
    <row r="494" ht="9.75" customHeight="1"/>
    <row r="495" ht="9.75" customHeight="1"/>
    <row r="496" ht="9.75" customHeight="1"/>
    <row r="497" ht="9.75" customHeight="1"/>
    <row r="498" ht="9.75" customHeight="1"/>
    <row r="499" ht="9.75" customHeight="1"/>
    <row r="500" ht="9.75" customHeight="1"/>
    <row r="501" ht="9.75" customHeight="1"/>
    <row r="502" ht="9.75" customHeight="1"/>
    <row r="503" ht="9.75" customHeight="1"/>
    <row r="504" ht="9.75" customHeight="1"/>
    <row r="505" ht="9.75" customHeight="1"/>
    <row r="506" ht="9.75" customHeight="1"/>
    <row r="507" ht="9.75" customHeight="1"/>
    <row r="508" ht="9.75" customHeight="1"/>
    <row r="509" ht="9.75" customHeight="1"/>
    <row r="510" ht="9.75" customHeight="1"/>
    <row r="511" ht="9.75" customHeight="1"/>
    <row r="512" ht="9.75" customHeight="1"/>
    <row r="513" ht="9.75" customHeight="1"/>
    <row r="514" ht="9.75" customHeight="1"/>
    <row r="515" ht="9.75" customHeight="1"/>
    <row r="516" ht="9.75" customHeight="1"/>
    <row r="517" ht="9.75" customHeight="1"/>
    <row r="518" ht="9.75" customHeight="1"/>
    <row r="519" ht="9.75" customHeight="1"/>
    <row r="520" ht="9.75" customHeight="1"/>
    <row r="521" ht="9.75" customHeight="1"/>
    <row r="522" ht="9.75" customHeight="1"/>
    <row r="523" ht="9.75" customHeight="1"/>
    <row r="524" ht="9.75" customHeight="1"/>
    <row r="525" ht="9.75" customHeight="1"/>
    <row r="526" ht="9.75" customHeight="1"/>
    <row r="527" ht="9.75" customHeight="1"/>
    <row r="528" ht="9.75" customHeight="1"/>
    <row r="529" ht="9.75" customHeight="1"/>
    <row r="530" ht="9.75" customHeight="1"/>
    <row r="531" ht="9.75" customHeight="1"/>
    <row r="532" ht="9.75" customHeight="1"/>
    <row r="533" ht="9.75" customHeight="1"/>
    <row r="534" ht="9.75" customHeight="1"/>
    <row r="535" ht="9.75" customHeight="1"/>
    <row r="536" ht="9.75" customHeight="1"/>
    <row r="537" ht="9.75" customHeight="1"/>
    <row r="538" ht="9.75" customHeight="1"/>
    <row r="539" ht="9.75" customHeight="1"/>
    <row r="540" ht="9.75" customHeight="1"/>
    <row r="541" ht="9.75" customHeight="1"/>
    <row r="542" ht="9.75" customHeight="1"/>
    <row r="543" ht="9.75" customHeight="1"/>
    <row r="544" ht="9.75" customHeight="1"/>
    <row r="545" ht="9.75" customHeight="1"/>
    <row r="546" ht="9.75" customHeight="1"/>
    <row r="547" ht="9.75" customHeight="1"/>
    <row r="548" ht="9.75" customHeight="1"/>
    <row r="549" ht="9.75" customHeight="1"/>
    <row r="550" ht="9.75" customHeight="1"/>
    <row r="551" ht="9.75" customHeight="1"/>
    <row r="552" ht="9.75" customHeight="1"/>
    <row r="553" ht="9.75" customHeight="1"/>
    <row r="554" ht="9.75" customHeight="1"/>
    <row r="555" ht="9.75" customHeight="1"/>
    <row r="556" ht="9.75" customHeight="1"/>
    <row r="557" ht="9.75" customHeight="1"/>
    <row r="558" ht="9.75" customHeight="1"/>
    <row r="559" ht="9.75" customHeight="1"/>
    <row r="560" ht="9.75" customHeight="1"/>
    <row r="561" ht="9.75" customHeight="1"/>
    <row r="562" ht="9.75" customHeight="1"/>
    <row r="563" ht="9.75" customHeight="1"/>
    <row r="564" ht="9.75" customHeight="1"/>
    <row r="565" ht="9.75" customHeight="1"/>
    <row r="566" ht="9.75" customHeight="1"/>
    <row r="567" ht="9.75" customHeight="1"/>
    <row r="568" ht="9.75" customHeight="1"/>
    <row r="569" ht="9.75" customHeight="1"/>
    <row r="570" ht="9.75" customHeight="1"/>
    <row r="571" ht="9.75" customHeight="1"/>
    <row r="572" ht="9.75" customHeight="1"/>
    <row r="573" ht="9.75" customHeight="1"/>
    <row r="574" ht="9.75" customHeight="1"/>
    <row r="575" ht="9.75" customHeight="1"/>
    <row r="576" ht="9.75" customHeight="1"/>
    <row r="577" ht="9.75" customHeight="1"/>
    <row r="578" ht="9.75" customHeight="1"/>
    <row r="579" ht="9.75" customHeight="1"/>
    <row r="580" ht="9.75" customHeight="1"/>
    <row r="581" ht="9.75" customHeight="1"/>
    <row r="582" ht="9.75" customHeight="1"/>
    <row r="583" ht="9.75" customHeight="1"/>
    <row r="584" ht="9.75" customHeight="1"/>
    <row r="585" ht="9.75" customHeight="1"/>
    <row r="586" ht="9.75" customHeight="1"/>
    <row r="587" ht="9.75" customHeight="1"/>
    <row r="588" ht="9.75" customHeight="1"/>
    <row r="589" ht="9.75" customHeight="1"/>
    <row r="590" ht="9.75" customHeight="1"/>
    <row r="591" ht="9.75" customHeight="1"/>
    <row r="592" ht="9.75" customHeight="1"/>
    <row r="593" ht="9.75" customHeight="1"/>
    <row r="594" ht="9.75" customHeight="1"/>
    <row r="595" ht="9.75" customHeight="1"/>
    <row r="596" ht="9.75" customHeight="1"/>
    <row r="597" ht="9.75" customHeight="1"/>
    <row r="598" ht="9.75" customHeight="1"/>
    <row r="599" ht="9.75" customHeight="1"/>
    <row r="600" ht="9.75" customHeight="1"/>
    <row r="601" ht="9.75" customHeight="1"/>
    <row r="602" ht="9.75" customHeight="1"/>
    <row r="603" ht="9.75" customHeight="1"/>
    <row r="604" ht="9.75" customHeight="1"/>
    <row r="605" ht="9.75" customHeight="1"/>
    <row r="606" ht="9.75" customHeight="1"/>
    <row r="607" ht="9.75" customHeight="1"/>
    <row r="608" ht="9.75" customHeight="1"/>
    <row r="609" ht="9.75" customHeight="1"/>
    <row r="610" ht="9.75" customHeight="1"/>
    <row r="611" ht="9.75" customHeight="1"/>
    <row r="612" ht="9.75" customHeight="1"/>
    <row r="613" ht="9.75" customHeight="1"/>
    <row r="614" ht="9.75" customHeight="1"/>
    <row r="615" ht="9.75" customHeight="1"/>
    <row r="616" ht="9.75" customHeight="1"/>
    <row r="617" ht="9.75" customHeight="1"/>
    <row r="618" ht="9.75" customHeight="1"/>
    <row r="619" ht="9.75" customHeight="1"/>
    <row r="620" ht="9.75" customHeight="1"/>
    <row r="621" ht="9.75" customHeight="1"/>
    <row r="622" ht="9.75" customHeight="1"/>
    <row r="623" ht="9.75" customHeight="1"/>
    <row r="624" ht="9.75" customHeight="1"/>
    <row r="625" ht="9.75" customHeight="1"/>
    <row r="626" ht="9.75" customHeight="1"/>
    <row r="627" ht="9.75" customHeight="1"/>
    <row r="628" ht="9.75" customHeight="1"/>
    <row r="629" ht="9.75" customHeight="1"/>
    <row r="630" ht="9.75" customHeight="1"/>
    <row r="631" ht="9.75" customHeight="1"/>
    <row r="632" ht="9.75" customHeight="1"/>
    <row r="633" ht="9.75" customHeight="1"/>
    <row r="634" ht="9.75" customHeight="1"/>
    <row r="635" ht="9.75" customHeight="1"/>
    <row r="636" ht="9.75" customHeight="1"/>
    <row r="637" ht="9.75" customHeight="1"/>
    <row r="638" ht="9.75" customHeight="1"/>
    <row r="639" ht="9.75" customHeight="1"/>
    <row r="640" ht="9.75" customHeight="1"/>
    <row r="641" ht="9.75" customHeight="1"/>
    <row r="642" ht="9.75" customHeight="1"/>
    <row r="643" ht="9.75" customHeight="1"/>
    <row r="644" ht="9.75" customHeight="1"/>
    <row r="645" ht="9.75" customHeight="1"/>
    <row r="646" ht="9.75" customHeight="1"/>
    <row r="647" ht="9.75" customHeight="1"/>
    <row r="648" ht="9.75" customHeight="1"/>
    <row r="649" ht="9.75" customHeight="1"/>
    <row r="650" ht="9.75" customHeight="1"/>
    <row r="651" ht="9.75" customHeight="1"/>
    <row r="652" ht="9.75" customHeight="1"/>
    <row r="653" ht="9.75" customHeight="1"/>
    <row r="654" ht="9.75" customHeight="1"/>
    <row r="655" ht="9.75" customHeight="1"/>
    <row r="656" ht="9.75" customHeight="1"/>
    <row r="657" ht="9.75" customHeight="1"/>
    <row r="658" ht="9.75" customHeight="1"/>
    <row r="659" ht="9.75" customHeight="1"/>
    <row r="660" ht="9.75" customHeight="1"/>
    <row r="661" ht="9.75" customHeight="1"/>
    <row r="662" ht="9.75" customHeight="1"/>
    <row r="663" ht="9.75" customHeight="1"/>
    <row r="664" ht="9.75" customHeight="1"/>
    <row r="665" ht="9.75" customHeight="1"/>
    <row r="666" ht="9.75" customHeight="1"/>
    <row r="667" ht="9.75" customHeight="1"/>
    <row r="668" ht="9.75" customHeight="1"/>
    <row r="669" ht="9.75" customHeight="1"/>
    <row r="670" ht="9.75" customHeight="1"/>
    <row r="671" ht="9.75" customHeight="1"/>
    <row r="672" ht="9.75" customHeight="1"/>
    <row r="673" ht="9.75" customHeight="1"/>
    <row r="674" ht="9.75" customHeight="1"/>
    <row r="675" ht="9.75" customHeight="1"/>
    <row r="676" ht="9.75" customHeight="1"/>
    <row r="677" ht="9.75" customHeight="1"/>
    <row r="678" ht="9.75" customHeight="1"/>
    <row r="679" ht="9.75" customHeight="1"/>
    <row r="680" ht="9.75" customHeight="1"/>
    <row r="681" ht="9.75" customHeight="1"/>
    <row r="682" ht="9.75" customHeight="1"/>
    <row r="683" ht="9.75" customHeight="1"/>
    <row r="684" ht="9.75" customHeight="1"/>
    <row r="685" ht="9.75" customHeight="1"/>
    <row r="686" ht="9.75" customHeight="1"/>
    <row r="687" ht="9.75" customHeight="1"/>
    <row r="688" ht="9.75" customHeight="1"/>
    <row r="689" ht="9.75" customHeight="1"/>
    <row r="690" ht="9.75" customHeight="1"/>
    <row r="691" ht="9.75" customHeight="1"/>
    <row r="692" ht="9.75" customHeight="1"/>
    <row r="693" ht="9.75" customHeight="1"/>
    <row r="694" ht="9.75" customHeight="1"/>
    <row r="695" ht="9.75" customHeight="1"/>
    <row r="696" ht="9.75" customHeight="1"/>
    <row r="697" ht="9.75" customHeight="1"/>
    <row r="698" ht="9.75" customHeight="1"/>
    <row r="699" ht="9.75" customHeight="1"/>
    <row r="700" ht="9.75" customHeight="1"/>
    <row r="701" ht="9.75" customHeight="1"/>
    <row r="702" ht="9.75" customHeight="1"/>
    <row r="703" ht="9.75" customHeight="1"/>
    <row r="704" ht="9.75" customHeight="1"/>
    <row r="705" ht="9.75" customHeight="1"/>
    <row r="706" ht="9.75" customHeight="1"/>
    <row r="707" ht="9.75" customHeight="1"/>
    <row r="708" ht="9.75" customHeight="1"/>
    <row r="709" ht="9.75" customHeight="1"/>
    <row r="710" ht="9.75" customHeight="1"/>
    <row r="711" ht="9.75" customHeight="1"/>
    <row r="712" ht="9.75" customHeight="1"/>
    <row r="713" ht="9.75" customHeight="1"/>
    <row r="714" ht="9.75" customHeight="1"/>
    <row r="715" ht="9.75" customHeight="1"/>
    <row r="716" ht="9.75" customHeight="1"/>
    <row r="717" ht="9.75" customHeight="1"/>
    <row r="718" ht="9.75" customHeight="1"/>
    <row r="719" ht="9.75" customHeight="1"/>
    <row r="720" ht="9.75" customHeight="1"/>
    <row r="721" ht="9.75" customHeight="1"/>
    <row r="722" ht="9.75" customHeight="1"/>
    <row r="723" ht="9.75" customHeight="1"/>
    <row r="724" ht="9.75" customHeight="1"/>
    <row r="725" ht="9.75" customHeight="1"/>
    <row r="726" ht="9.75" customHeight="1"/>
    <row r="727" ht="9.75" customHeight="1"/>
    <row r="728" ht="9.75" customHeight="1"/>
    <row r="729" ht="9.75" customHeight="1"/>
    <row r="730" ht="9.75" customHeight="1"/>
    <row r="731" ht="9.75" customHeight="1"/>
    <row r="732" ht="9.75" customHeight="1"/>
    <row r="733" ht="9.75" customHeight="1"/>
    <row r="734" ht="9.75" customHeight="1"/>
    <row r="735" ht="9.75" customHeight="1"/>
    <row r="736" ht="9.75" customHeight="1"/>
    <row r="737" ht="9.75" customHeight="1"/>
    <row r="738" ht="9.75" customHeight="1"/>
    <row r="739" ht="9.75" customHeight="1"/>
    <row r="740" ht="9.75" customHeight="1"/>
    <row r="741" ht="9.75" customHeight="1"/>
    <row r="742" ht="9.75" customHeight="1"/>
    <row r="743" ht="9.75" customHeight="1"/>
    <row r="744" ht="9.75" customHeight="1"/>
    <row r="745" ht="9.75" customHeight="1"/>
    <row r="746" ht="9.75" customHeight="1"/>
    <row r="747" ht="9.75" customHeight="1"/>
    <row r="748" ht="9.75" customHeight="1"/>
    <row r="749" ht="9.75" customHeight="1"/>
    <row r="750" ht="9.75" customHeight="1"/>
    <row r="751" ht="9.75" customHeight="1"/>
    <row r="752" ht="9.75" customHeight="1"/>
    <row r="753" ht="9.75" customHeight="1"/>
    <row r="754" ht="9.75" customHeight="1"/>
    <row r="755" ht="9.75" customHeight="1"/>
    <row r="756" ht="9.75" customHeight="1"/>
    <row r="757" ht="9.75" customHeight="1"/>
    <row r="758" ht="9.75" customHeight="1"/>
    <row r="759" ht="9.75" customHeight="1"/>
    <row r="760" ht="9.75" customHeight="1"/>
    <row r="761" ht="9.75" customHeight="1"/>
    <row r="762" ht="9.75" customHeight="1"/>
    <row r="763" ht="9.75" customHeight="1"/>
    <row r="764" ht="9.75" customHeight="1"/>
    <row r="765" ht="9.75" customHeight="1"/>
    <row r="766" ht="9.75" customHeight="1"/>
    <row r="767" ht="9.75" customHeight="1"/>
    <row r="768" ht="9.75" customHeight="1"/>
    <row r="769" ht="9.75" customHeight="1"/>
    <row r="770" ht="9.75" customHeight="1"/>
    <row r="771" ht="9.75" customHeight="1"/>
    <row r="772" ht="9.75" customHeight="1"/>
    <row r="773" ht="9.75" customHeight="1"/>
    <row r="774" ht="9.75" customHeight="1"/>
    <row r="775" ht="9.75" customHeight="1"/>
    <row r="776" ht="9.75" customHeight="1"/>
    <row r="777" ht="9.75" customHeight="1"/>
    <row r="778" ht="9.75" customHeight="1"/>
    <row r="779" ht="9.75" customHeight="1"/>
    <row r="780" ht="9.75" customHeight="1"/>
    <row r="781" ht="9.75" customHeight="1"/>
    <row r="782" ht="9.75" customHeight="1"/>
    <row r="783" ht="9.75" customHeight="1"/>
    <row r="784" ht="9.75" customHeight="1"/>
    <row r="785" ht="9.75" customHeight="1"/>
    <row r="786" ht="9.75" customHeight="1"/>
    <row r="787" ht="9.75" customHeight="1"/>
    <row r="788" ht="9.75" customHeight="1"/>
    <row r="789" ht="9.75" customHeight="1"/>
    <row r="790" ht="9.75" customHeight="1"/>
    <row r="791" ht="9.75" customHeight="1"/>
    <row r="792" ht="9.75" customHeight="1"/>
    <row r="793" ht="9.75" customHeight="1"/>
    <row r="794" ht="9.75" customHeight="1"/>
    <row r="795" ht="9.75" customHeight="1"/>
    <row r="796" ht="9.75" customHeight="1"/>
    <row r="797" ht="9.75" customHeight="1"/>
    <row r="798" ht="9.75" customHeight="1"/>
    <row r="799" ht="9.75" customHeight="1"/>
    <row r="800" ht="9.75" customHeight="1"/>
    <row r="801" ht="9.75" customHeight="1"/>
    <row r="802" ht="9.75" customHeight="1"/>
    <row r="803" ht="9.75" customHeight="1"/>
    <row r="804" ht="9.75" customHeight="1"/>
    <row r="805" ht="9.75" customHeight="1"/>
    <row r="806" ht="9.75" customHeight="1"/>
    <row r="807" ht="9.75" customHeight="1"/>
    <row r="808" ht="9.75" customHeight="1"/>
    <row r="809" ht="9.75" customHeight="1"/>
    <row r="810" ht="9.75" customHeight="1"/>
    <row r="811" ht="9.75" customHeight="1"/>
    <row r="812" ht="9.75" customHeight="1"/>
    <row r="813" ht="9.75" customHeight="1"/>
    <row r="814" ht="9.75" customHeight="1"/>
    <row r="815" ht="9.75" customHeight="1"/>
    <row r="816" ht="9.75" customHeight="1"/>
    <row r="817" ht="9.75" customHeight="1"/>
    <row r="818" ht="9.75" customHeight="1"/>
    <row r="819" ht="9.75" customHeight="1"/>
    <row r="820" ht="9.75" customHeight="1"/>
    <row r="821" ht="9.75" customHeight="1"/>
    <row r="822" ht="9.75" customHeight="1"/>
    <row r="823" ht="9.75" customHeight="1"/>
    <row r="824" ht="9.75" customHeight="1"/>
    <row r="825" ht="9.75" customHeight="1"/>
    <row r="826" ht="9.75" customHeight="1"/>
    <row r="827" ht="9.75" customHeight="1"/>
    <row r="828" ht="9.75" customHeight="1"/>
    <row r="829" ht="9.75" customHeight="1"/>
    <row r="830" ht="9.75" customHeight="1"/>
    <row r="831" ht="9.75" customHeight="1"/>
    <row r="832" ht="9.75" customHeight="1"/>
    <row r="833" ht="9.75" customHeight="1"/>
    <row r="834" ht="9.75" customHeight="1"/>
    <row r="835" ht="9.75" customHeight="1"/>
    <row r="836" ht="9.75" customHeight="1"/>
    <row r="837" ht="9.75" customHeight="1"/>
    <row r="838" ht="9.75" customHeight="1"/>
    <row r="839" ht="9.75" customHeight="1"/>
    <row r="840" ht="9.75" customHeight="1"/>
    <row r="841" ht="9.75" customHeight="1"/>
    <row r="842" ht="9.75" customHeight="1"/>
    <row r="843" ht="9.75" customHeight="1"/>
    <row r="844" ht="9.75" customHeight="1"/>
    <row r="845" ht="9.75" customHeight="1"/>
    <row r="846" ht="9.75" customHeight="1"/>
    <row r="847" ht="9.75" customHeight="1"/>
    <row r="848" ht="9.75" customHeight="1"/>
    <row r="849" ht="9.75" customHeight="1"/>
    <row r="850" ht="9.75" customHeight="1"/>
    <row r="851" ht="9.75" customHeight="1"/>
    <row r="852" ht="9.75" customHeight="1"/>
    <row r="853" ht="9.75" customHeight="1"/>
    <row r="854" ht="9.75" customHeight="1"/>
    <row r="855" ht="9.75" customHeight="1"/>
    <row r="856" ht="9.75" customHeight="1"/>
    <row r="857" ht="9.75" customHeight="1"/>
    <row r="858" ht="9.75" customHeight="1"/>
    <row r="859" ht="9.75" customHeight="1"/>
    <row r="860" ht="9.75" customHeight="1"/>
    <row r="861" ht="9.75" customHeight="1"/>
    <row r="862" ht="9.75" customHeight="1"/>
    <row r="863" ht="9.75" customHeight="1"/>
    <row r="864" ht="9.75" customHeight="1"/>
    <row r="865" ht="9.75" customHeight="1"/>
    <row r="866" ht="9.75" customHeight="1"/>
    <row r="867" ht="9.75" customHeight="1"/>
    <row r="868" ht="9.75" customHeight="1"/>
    <row r="869" ht="9.75" customHeight="1"/>
    <row r="870" ht="9.75" customHeight="1"/>
    <row r="871" ht="9.75" customHeight="1"/>
    <row r="872" ht="9.75" customHeight="1"/>
    <row r="873" ht="9.75" customHeight="1"/>
    <row r="874" ht="9.75" customHeight="1"/>
    <row r="875" ht="9.75" customHeight="1"/>
    <row r="876" ht="9.75" customHeight="1"/>
    <row r="877" ht="9.75" customHeight="1"/>
    <row r="878" ht="9.75" customHeight="1"/>
    <row r="879" ht="9.75" customHeight="1"/>
    <row r="880" ht="9.75" customHeight="1"/>
    <row r="881" ht="9.75" customHeight="1"/>
    <row r="882" ht="9.75" customHeight="1"/>
    <row r="883" ht="9.75" customHeight="1"/>
    <row r="884" ht="9.75" customHeight="1"/>
    <row r="885" ht="9.75" customHeight="1"/>
    <row r="886" ht="9.75" customHeight="1"/>
    <row r="887" ht="9.75" customHeight="1"/>
    <row r="888" ht="9.75" customHeight="1"/>
    <row r="889" ht="9.75" customHeight="1"/>
    <row r="890" ht="9.75" customHeight="1"/>
    <row r="891" ht="9.75" customHeight="1"/>
    <row r="892" ht="9.75" customHeight="1"/>
    <row r="893" ht="9.75" customHeight="1"/>
    <row r="894" ht="9.75" customHeight="1"/>
    <row r="895" ht="9.75" customHeight="1"/>
    <row r="896" ht="9.75" customHeight="1"/>
    <row r="897" ht="9.75" customHeight="1"/>
    <row r="898" ht="9.75" customHeight="1"/>
    <row r="899" ht="9.75" customHeight="1"/>
    <row r="900" ht="9.75" customHeight="1"/>
    <row r="901" ht="9.75" customHeight="1"/>
    <row r="902" ht="9.75" customHeight="1"/>
    <row r="903" ht="9.75" customHeight="1"/>
    <row r="904" ht="9.75" customHeight="1"/>
    <row r="905" ht="9.75" customHeight="1"/>
    <row r="906" ht="9.75" customHeight="1"/>
    <row r="907" ht="9.75" customHeight="1"/>
    <row r="908" ht="9.75" customHeight="1"/>
    <row r="909" ht="9.75" customHeight="1"/>
    <row r="910" ht="9.75" customHeight="1"/>
    <row r="911" ht="9.75" customHeight="1"/>
    <row r="912" ht="9.75" customHeight="1"/>
    <row r="913" ht="9.75" customHeight="1"/>
    <row r="914" ht="9.75" customHeight="1"/>
    <row r="915" ht="9.75" customHeight="1"/>
    <row r="916" ht="9.75" customHeight="1"/>
    <row r="917" ht="9.75" customHeight="1"/>
    <row r="918" ht="9.75" customHeight="1"/>
    <row r="919" ht="9.75" customHeight="1"/>
    <row r="920" ht="9.75" customHeight="1"/>
    <row r="921" ht="9.75" customHeight="1"/>
    <row r="922" ht="9.75" customHeight="1"/>
    <row r="923" ht="9.75" customHeight="1"/>
    <row r="924" ht="9.75" customHeight="1"/>
    <row r="925" ht="9.75" customHeight="1"/>
    <row r="926" ht="9.75" customHeight="1"/>
    <row r="927" ht="9.75" customHeight="1"/>
    <row r="928" ht="9.75" customHeight="1"/>
    <row r="929" ht="9.75" customHeight="1"/>
    <row r="930" ht="9.75" customHeight="1"/>
    <row r="931" ht="9.75" customHeight="1"/>
    <row r="932" ht="9.75" customHeight="1"/>
    <row r="933" ht="9.75" customHeight="1"/>
    <row r="934" ht="9.75" customHeight="1"/>
    <row r="935" ht="9.75" customHeight="1"/>
    <row r="936" ht="9.75" customHeight="1"/>
    <row r="937" ht="9.75" customHeight="1"/>
    <row r="938" ht="9.75" customHeight="1"/>
    <row r="939" ht="9.75" customHeight="1"/>
    <row r="940" ht="9.75" customHeight="1"/>
    <row r="941" ht="9.75" customHeight="1"/>
    <row r="942" ht="9.75" customHeight="1"/>
    <row r="943" ht="9.75" customHeight="1"/>
    <row r="944" ht="9.75" customHeight="1"/>
    <row r="945" ht="9.75" customHeight="1"/>
    <row r="946" ht="9.75" customHeight="1"/>
    <row r="947" ht="9.75" customHeight="1"/>
    <row r="948" ht="9.75" customHeight="1"/>
    <row r="949" ht="9.75" customHeight="1"/>
    <row r="950" ht="9.75" customHeight="1"/>
    <row r="951" ht="9.75" customHeight="1"/>
    <row r="952" ht="9.75" customHeight="1"/>
    <row r="953" ht="9.75" customHeight="1"/>
    <row r="954" ht="9.75" customHeight="1"/>
    <row r="955" ht="9.75" customHeight="1"/>
    <row r="956" ht="9.75" customHeight="1"/>
    <row r="957" ht="9.75" customHeight="1"/>
    <row r="958" ht="9.75" customHeight="1"/>
    <row r="959" ht="9.75" customHeight="1"/>
    <row r="960" ht="9.75" customHeight="1"/>
    <row r="961" ht="9.75" customHeight="1"/>
    <row r="962" ht="9.75" customHeight="1"/>
    <row r="963" ht="9.75" customHeight="1"/>
    <row r="964" ht="9.75" customHeight="1"/>
    <row r="965" ht="9.75" customHeight="1"/>
    <row r="966" ht="9.75" customHeight="1"/>
    <row r="967" ht="9.75" customHeight="1"/>
    <row r="968" ht="9.75" customHeight="1"/>
    <row r="969" ht="9.75" customHeight="1"/>
    <row r="970" ht="9.75" customHeight="1"/>
    <row r="971" ht="9.75" customHeight="1"/>
    <row r="972" ht="9.75" customHeight="1"/>
    <row r="973" ht="9.75" customHeight="1"/>
    <row r="974" ht="9.75" customHeight="1"/>
    <row r="975" ht="9.75" customHeight="1"/>
    <row r="976" ht="9.75" customHeight="1"/>
    <row r="977" ht="9.75" customHeight="1"/>
    <row r="978" ht="9.75" customHeight="1"/>
    <row r="979" ht="9.75" customHeight="1"/>
    <row r="980" ht="9.75" customHeight="1"/>
    <row r="981" ht="9.75" customHeight="1"/>
    <row r="982" ht="9.75" customHeight="1"/>
    <row r="983" ht="9.75" customHeight="1"/>
    <row r="984" ht="9.75" customHeight="1"/>
    <row r="985" ht="9.75" customHeight="1"/>
    <row r="986" ht="9.75" customHeight="1"/>
    <row r="987" ht="9.75" customHeight="1"/>
    <row r="988" ht="9.75" customHeight="1"/>
    <row r="989" ht="9.75" customHeight="1"/>
    <row r="990" ht="9.75" customHeight="1"/>
    <row r="991" ht="9.75" customHeight="1"/>
    <row r="992" ht="9.75" customHeight="1"/>
    <row r="993" ht="9.75" customHeight="1"/>
    <row r="994" ht="9.75" customHeight="1"/>
    <row r="995" ht="9.75" customHeight="1"/>
    <row r="996" ht="9.75" customHeight="1"/>
    <row r="997" ht="9.75" customHeight="1"/>
    <row r="998" ht="9.75" customHeight="1"/>
    <row r="999" ht="9.75" customHeight="1"/>
    <row r="1000" ht="9.75" customHeight="1"/>
  </sheetData>
  <phoneticPr fontId="43" type="noConversion"/>
  <pageMargins left="0.7" right="0.7" top="0.78740200000000005" bottom="0.78740200000000005" header="0" footer="0"/>
  <pageSetup orientation="portrait"/>
  <headerFooter>
    <oddFooter>&amp;C000000&amp;P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487C9-E0BF-4509-809D-A30BC9E15FCA}">
  <sheetPr>
    <tabColor rgb="FF0070C0"/>
  </sheetPr>
  <dimension ref="A1:G16"/>
  <sheetViews>
    <sheetView zoomScaleNormal="100" workbookViewId="0">
      <selection activeCell="E11" sqref="E11"/>
    </sheetView>
  </sheetViews>
  <sheetFormatPr baseColWidth="10" defaultColWidth="12" defaultRowHeight="10.199999999999999"/>
  <cols>
    <col min="1" max="1" width="52.7109375" bestFit="1" customWidth="1"/>
    <col min="2" max="2" width="7.42578125" bestFit="1" customWidth="1"/>
    <col min="3" max="3" width="6.7109375" bestFit="1" customWidth="1"/>
    <col min="4" max="4" width="19" bestFit="1" customWidth="1"/>
    <col min="5" max="5" width="18.42578125" bestFit="1" customWidth="1"/>
  </cols>
  <sheetData>
    <row r="1" spans="1:7" ht="18.600000000000001" thickBot="1">
      <c r="A1" s="73" t="s">
        <v>13</v>
      </c>
      <c r="B1" s="61"/>
      <c r="C1" s="61"/>
      <c r="D1" s="61"/>
      <c r="E1" s="61"/>
    </row>
    <row r="2" spans="1:7" ht="34.950000000000003" customHeight="1" thickTop="1">
      <c r="A2" s="74" t="s">
        <v>14</v>
      </c>
      <c r="B2" s="75" t="s">
        <v>15</v>
      </c>
      <c r="C2" s="75" t="s">
        <v>16</v>
      </c>
      <c r="D2" s="75" t="s">
        <v>17</v>
      </c>
      <c r="E2" s="75" t="s">
        <v>18</v>
      </c>
    </row>
    <row r="3" spans="1:7" ht="14.4">
      <c r="A3" s="62" t="s">
        <v>19</v>
      </c>
      <c r="B3" s="63">
        <v>3</v>
      </c>
      <c r="C3" s="64">
        <v>2026</v>
      </c>
      <c r="D3" s="106">
        <v>5000</v>
      </c>
      <c r="E3" s="63">
        <f>D3+D3*30%</f>
        <v>6500</v>
      </c>
      <c r="G3" s="195"/>
    </row>
    <row r="4" spans="1:7" ht="14.4">
      <c r="A4" s="62" t="s">
        <v>20</v>
      </c>
      <c r="B4" s="63">
        <v>3</v>
      </c>
      <c r="C4" s="64">
        <v>2026</v>
      </c>
      <c r="D4" s="106">
        <v>3800</v>
      </c>
      <c r="E4" s="63">
        <f>D4+D4*30%</f>
        <v>4940</v>
      </c>
      <c r="F4" s="23"/>
    </row>
    <row r="5" spans="1:7" ht="14.4">
      <c r="A5" s="62" t="s">
        <v>151</v>
      </c>
      <c r="B5" s="63">
        <v>9</v>
      </c>
      <c r="C5" s="64">
        <v>2026</v>
      </c>
      <c r="D5" s="106">
        <v>3300</v>
      </c>
      <c r="E5" s="63">
        <f>D5+D5*30%</f>
        <v>4290</v>
      </c>
    </row>
    <row r="6" spans="1:7" ht="14.4">
      <c r="A6" s="62"/>
      <c r="B6" s="63"/>
      <c r="C6" s="64"/>
      <c r="D6" s="106"/>
      <c r="E6" s="63"/>
    </row>
    <row r="7" spans="1:7" ht="14.4">
      <c r="A7" s="65"/>
      <c r="B7" s="66"/>
      <c r="C7" s="67">
        <f>C3</f>
        <v>2026</v>
      </c>
      <c r="D7" s="68">
        <f>SUM(D3:D5)</f>
        <v>12100</v>
      </c>
      <c r="E7" s="68">
        <f>SUM(E3:E5)</f>
        <v>15730</v>
      </c>
    </row>
    <row r="8" spans="1:7" ht="14.4">
      <c r="A8" s="62" t="s">
        <v>19</v>
      </c>
      <c r="B8" s="63">
        <v>6</v>
      </c>
      <c r="C8" s="64">
        <v>2027</v>
      </c>
      <c r="D8" s="106">
        <v>5000</v>
      </c>
      <c r="E8" s="63">
        <f t="shared" ref="E8:E10" si="0">D8+D8*25%</f>
        <v>6250</v>
      </c>
    </row>
    <row r="9" spans="1:7" ht="14.4">
      <c r="A9" s="62" t="s">
        <v>151</v>
      </c>
      <c r="B9" s="63">
        <v>6</v>
      </c>
      <c r="C9" s="64">
        <v>2027</v>
      </c>
      <c r="D9" s="106">
        <v>3300</v>
      </c>
      <c r="E9" s="63">
        <f>D9+D9*30%</f>
        <v>4290</v>
      </c>
    </row>
    <row r="10" spans="1:7" ht="14.4">
      <c r="A10" s="62"/>
      <c r="B10" s="63"/>
      <c r="C10" s="64">
        <v>2027</v>
      </c>
      <c r="D10" s="63"/>
      <c r="E10" s="63">
        <f t="shared" si="0"/>
        <v>0</v>
      </c>
    </row>
    <row r="11" spans="1:7" ht="14.4">
      <c r="A11" s="65"/>
      <c r="B11" s="66"/>
      <c r="C11" s="67">
        <f>C8</f>
        <v>2027</v>
      </c>
      <c r="D11" s="68">
        <f>SUM(D8:D10)</f>
        <v>8300</v>
      </c>
      <c r="E11" s="68">
        <f>SUM(E8:E10)</f>
        <v>10540</v>
      </c>
    </row>
    <row r="12" spans="1:7" ht="14.4">
      <c r="A12" s="62"/>
      <c r="B12" s="63"/>
      <c r="C12" s="64">
        <v>2028</v>
      </c>
      <c r="D12" s="63"/>
      <c r="E12" s="63">
        <f t="shared" ref="E12" si="1">D12+D12*25%</f>
        <v>0</v>
      </c>
    </row>
    <row r="13" spans="1:7" ht="14.4">
      <c r="A13" s="62"/>
      <c r="B13" s="63"/>
      <c r="C13" s="64">
        <v>2028</v>
      </c>
      <c r="D13" s="63">
        <v>0</v>
      </c>
      <c r="E13" s="63">
        <f t="shared" ref="E13" si="2">D13+D13*25%</f>
        <v>0</v>
      </c>
    </row>
    <row r="14" spans="1:7" ht="14.4">
      <c r="A14" s="69"/>
      <c r="B14" s="70"/>
      <c r="C14" s="71">
        <f>C12</f>
        <v>2028</v>
      </c>
      <c r="D14" s="72">
        <f>SUM(D12:D13)</f>
        <v>0</v>
      </c>
      <c r="E14" s="72">
        <f>SUM(E12:E13)</f>
        <v>0</v>
      </c>
    </row>
    <row r="15" spans="1:7" ht="16.2" thickBot="1">
      <c r="A15" s="76" t="s">
        <v>21</v>
      </c>
      <c r="B15" s="77"/>
      <c r="C15" s="77"/>
      <c r="D15" s="77">
        <f>D7+D11+D14</f>
        <v>20400</v>
      </c>
      <c r="E15" s="77">
        <f>E7+E11+E14</f>
        <v>26270</v>
      </c>
    </row>
    <row r="16" spans="1:7" ht="10.8" thickTop="1"/>
  </sheetData>
  <pageMargins left="0.7" right="0.7" top="0.78740157499999996" bottom="0.78740157499999996" header="0.3" footer="0.3"/>
  <ignoredErrors>
    <ignoredError sqref="E7 E10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70C0"/>
  </sheetPr>
  <dimension ref="A1:V968"/>
  <sheetViews>
    <sheetView showGridLines="0" topLeftCell="A30" zoomScale="90" zoomScaleNormal="90" workbookViewId="0">
      <selection activeCell="A57" sqref="A57"/>
    </sheetView>
  </sheetViews>
  <sheetFormatPr baseColWidth="10" defaultColWidth="16.85546875" defaultRowHeight="15" customHeight="1"/>
  <cols>
    <col min="1" max="1" width="55.7109375" customWidth="1"/>
    <col min="2" max="12" width="9.42578125" customWidth="1"/>
    <col min="13" max="13" width="7.85546875" bestFit="1" customWidth="1"/>
    <col min="14" max="15" width="12.140625" customWidth="1"/>
    <col min="16" max="16" width="49.140625" customWidth="1"/>
    <col min="17" max="17" width="44.7109375" customWidth="1"/>
    <col min="18" max="18" width="22.85546875" customWidth="1"/>
    <col min="19" max="19" width="50.85546875" customWidth="1"/>
    <col min="20" max="20" width="21.85546875" customWidth="1"/>
    <col min="21" max="22" width="22.85546875" customWidth="1"/>
  </cols>
  <sheetData>
    <row r="1" spans="1:22" ht="25.5" customHeight="1">
      <c r="A1" s="50" t="s">
        <v>50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2"/>
      <c r="O1" s="53"/>
      <c r="P1" s="20"/>
      <c r="Q1" s="20"/>
      <c r="R1" s="20"/>
      <c r="S1" s="20"/>
      <c r="T1" s="20"/>
      <c r="U1" s="20"/>
      <c r="V1" s="20"/>
    </row>
    <row r="2" spans="1:22" ht="19.5" customHeight="1">
      <c r="A2" s="185" t="s">
        <v>22</v>
      </c>
      <c r="B2" s="186" t="s">
        <v>23</v>
      </c>
      <c r="C2" s="186" t="s">
        <v>24</v>
      </c>
      <c r="D2" s="186" t="s">
        <v>25</v>
      </c>
      <c r="E2" s="186" t="s">
        <v>26</v>
      </c>
      <c r="F2" s="186" t="s">
        <v>27</v>
      </c>
      <c r="G2" s="186" t="s">
        <v>28</v>
      </c>
      <c r="H2" s="186" t="s">
        <v>29</v>
      </c>
      <c r="I2" s="186" t="s">
        <v>30</v>
      </c>
      <c r="J2" s="186" t="s">
        <v>31</v>
      </c>
      <c r="K2" s="186" t="s">
        <v>32</v>
      </c>
      <c r="L2" s="186" t="s">
        <v>33</v>
      </c>
      <c r="M2" s="186" t="s">
        <v>34</v>
      </c>
      <c r="N2" s="187" t="s">
        <v>35</v>
      </c>
      <c r="O2" s="53"/>
      <c r="P2" s="20"/>
      <c r="Q2" s="20"/>
      <c r="R2" s="20"/>
      <c r="S2" s="20"/>
      <c r="T2" s="20"/>
      <c r="U2" s="20"/>
      <c r="V2" s="20"/>
    </row>
    <row r="3" spans="1:22" s="60" customFormat="1" ht="12.6" customHeight="1">
      <c r="A3" s="55" t="s">
        <v>36</v>
      </c>
      <c r="B3" s="168">
        <v>679</v>
      </c>
      <c r="C3" s="168">
        <v>679</v>
      </c>
      <c r="D3" s="168">
        <v>679</v>
      </c>
      <c r="E3" s="168">
        <v>679</v>
      </c>
      <c r="F3" s="168">
        <v>679</v>
      </c>
      <c r="G3" s="168">
        <v>679</v>
      </c>
      <c r="H3" s="168">
        <v>679</v>
      </c>
      <c r="I3" s="168">
        <v>679</v>
      </c>
      <c r="J3" s="168">
        <v>969</v>
      </c>
      <c r="K3" s="168">
        <v>969</v>
      </c>
      <c r="L3" s="168">
        <v>969</v>
      </c>
      <c r="M3" s="168">
        <v>969</v>
      </c>
      <c r="N3" s="184">
        <f t="shared" ref="N3:N18" si="0">SUM(B3:M3)</f>
        <v>9308</v>
      </c>
      <c r="O3" s="58"/>
      <c r="P3" s="59"/>
      <c r="Q3" s="59"/>
      <c r="R3" s="59"/>
      <c r="S3" s="59"/>
      <c r="T3" s="59"/>
      <c r="U3" s="59"/>
      <c r="V3" s="59"/>
    </row>
    <row r="4" spans="1:22" s="60" customFormat="1" ht="12.6" customHeight="1">
      <c r="A4" s="55" t="s">
        <v>37</v>
      </c>
      <c r="B4" s="105">
        <v>0</v>
      </c>
      <c r="C4" s="105">
        <v>0</v>
      </c>
      <c r="D4" s="105">
        <v>0</v>
      </c>
      <c r="E4" s="105">
        <v>0</v>
      </c>
      <c r="F4" s="105">
        <v>0</v>
      </c>
      <c r="G4" s="105">
        <v>0</v>
      </c>
      <c r="H4" s="105">
        <v>0</v>
      </c>
      <c r="I4" s="105">
        <v>0</v>
      </c>
      <c r="J4" s="105">
        <v>0</v>
      </c>
      <c r="K4" s="105">
        <v>0</v>
      </c>
      <c r="L4" s="105">
        <v>0</v>
      </c>
      <c r="M4" s="105">
        <v>0</v>
      </c>
      <c r="N4" s="184">
        <f t="shared" si="0"/>
        <v>0</v>
      </c>
      <c r="O4" s="58"/>
      <c r="P4" s="59"/>
      <c r="Q4" s="59"/>
      <c r="R4" s="59"/>
      <c r="S4" s="59"/>
      <c r="T4" s="59"/>
      <c r="U4" s="59"/>
      <c r="V4" s="59"/>
    </row>
    <row r="5" spans="1:22" s="60" customFormat="1" ht="12.6" customHeight="1">
      <c r="A5" s="55" t="s">
        <v>38</v>
      </c>
      <c r="B5" s="105">
        <v>20</v>
      </c>
      <c r="C5" s="105">
        <v>20</v>
      </c>
      <c r="D5" s="105">
        <v>20</v>
      </c>
      <c r="E5" s="105">
        <v>55</v>
      </c>
      <c r="F5" s="105">
        <v>55</v>
      </c>
      <c r="G5" s="105">
        <v>55</v>
      </c>
      <c r="H5" s="105">
        <v>55</v>
      </c>
      <c r="I5" s="105">
        <v>55</v>
      </c>
      <c r="J5" s="105">
        <v>75</v>
      </c>
      <c r="K5" s="105">
        <v>75</v>
      </c>
      <c r="L5" s="105">
        <v>75</v>
      </c>
      <c r="M5" s="105">
        <v>75</v>
      </c>
      <c r="N5" s="184">
        <f t="shared" si="0"/>
        <v>635</v>
      </c>
      <c r="O5" s="58"/>
      <c r="P5" s="59"/>
      <c r="Q5" s="59"/>
      <c r="R5" s="59"/>
      <c r="S5" s="59"/>
      <c r="T5" s="59"/>
      <c r="U5" s="59"/>
      <c r="V5" s="59"/>
    </row>
    <row r="6" spans="1:22" s="60" customFormat="1" ht="12.6" customHeight="1">
      <c r="A6" s="55" t="s">
        <v>39</v>
      </c>
      <c r="B6" s="105">
        <v>80</v>
      </c>
      <c r="C6" s="105">
        <v>80</v>
      </c>
      <c r="D6" s="105">
        <v>80</v>
      </c>
      <c r="E6" s="105">
        <v>80</v>
      </c>
      <c r="F6" s="105">
        <v>80</v>
      </c>
      <c r="G6" s="105">
        <v>80</v>
      </c>
      <c r="H6" s="105">
        <v>80</v>
      </c>
      <c r="I6" s="105">
        <v>80</v>
      </c>
      <c r="J6" s="105">
        <v>90</v>
      </c>
      <c r="K6" s="105">
        <v>90</v>
      </c>
      <c r="L6" s="105">
        <v>90</v>
      </c>
      <c r="M6" s="105">
        <v>90</v>
      </c>
      <c r="N6" s="184">
        <f t="shared" si="0"/>
        <v>1000</v>
      </c>
      <c r="O6" s="58"/>
      <c r="P6" s="59"/>
      <c r="Q6" s="59"/>
      <c r="R6" s="59"/>
      <c r="S6" s="59"/>
      <c r="T6" s="59"/>
      <c r="U6" s="59"/>
      <c r="V6" s="59"/>
    </row>
    <row r="7" spans="1:22" s="60" customFormat="1" ht="12.6" customHeight="1">
      <c r="A7" s="55" t="s">
        <v>40</v>
      </c>
      <c r="B7" s="105">
        <v>281</v>
      </c>
      <c r="C7" s="105">
        <v>281</v>
      </c>
      <c r="D7" s="105">
        <v>781.49</v>
      </c>
      <c r="E7" s="105">
        <v>781.49</v>
      </c>
      <c r="F7" s="105">
        <v>781.49</v>
      </c>
      <c r="G7" s="105">
        <v>781.49</v>
      </c>
      <c r="H7" s="105">
        <v>781.49</v>
      </c>
      <c r="I7" s="105">
        <v>781.49</v>
      </c>
      <c r="J7" s="105">
        <v>781.49</v>
      </c>
      <c r="K7" s="105">
        <v>781.49</v>
      </c>
      <c r="L7" s="105">
        <v>781.49</v>
      </c>
      <c r="M7" s="105">
        <v>781.49</v>
      </c>
      <c r="N7" s="184">
        <f t="shared" si="0"/>
        <v>8376.9</v>
      </c>
      <c r="O7" s="58"/>
      <c r="P7" s="59"/>
      <c r="Q7" s="59"/>
      <c r="R7" s="59"/>
      <c r="S7" s="59"/>
      <c r="T7" s="59"/>
      <c r="U7" s="59"/>
      <c r="V7" s="59"/>
    </row>
    <row r="8" spans="1:22" s="60" customFormat="1" ht="12.6" customHeight="1">
      <c r="A8" s="56" t="s">
        <v>41</v>
      </c>
      <c r="B8" s="105">
        <v>0</v>
      </c>
      <c r="C8" s="105">
        <v>0</v>
      </c>
      <c r="D8" s="105">
        <v>58</v>
      </c>
      <c r="E8" s="105">
        <v>58</v>
      </c>
      <c r="F8" s="105">
        <v>58</v>
      </c>
      <c r="G8" s="105">
        <v>58</v>
      </c>
      <c r="H8" s="105">
        <v>58</v>
      </c>
      <c r="I8" s="105">
        <v>58</v>
      </c>
      <c r="J8" s="105">
        <v>116</v>
      </c>
      <c r="K8" s="105">
        <f>J8</f>
        <v>116</v>
      </c>
      <c r="L8" s="105">
        <f t="shared" ref="L8:M8" si="1">K8</f>
        <v>116</v>
      </c>
      <c r="M8" s="105">
        <f t="shared" si="1"/>
        <v>116</v>
      </c>
      <c r="N8" s="184">
        <f t="shared" si="0"/>
        <v>812</v>
      </c>
      <c r="O8" s="58"/>
      <c r="P8" s="59"/>
      <c r="Q8" s="59"/>
      <c r="R8" s="59"/>
      <c r="S8" s="59"/>
      <c r="T8" s="59"/>
      <c r="U8" s="59"/>
      <c r="V8" s="59"/>
    </row>
    <row r="9" spans="1:22" s="60" customFormat="1" ht="12.6" customHeight="1">
      <c r="A9" s="55" t="s">
        <v>42</v>
      </c>
      <c r="B9" s="105">
        <v>0</v>
      </c>
      <c r="C9" s="105">
        <v>0</v>
      </c>
      <c r="D9" s="105">
        <v>1750</v>
      </c>
      <c r="E9" s="105">
        <v>1750</v>
      </c>
      <c r="F9" s="105">
        <v>1750</v>
      </c>
      <c r="G9" s="105">
        <v>13362</v>
      </c>
      <c r="H9" s="105">
        <v>1750</v>
      </c>
      <c r="I9" s="105">
        <v>1750</v>
      </c>
      <c r="J9" s="105">
        <v>1750</v>
      </c>
      <c r="K9" s="105">
        <v>1750</v>
      </c>
      <c r="L9" s="105">
        <v>1750</v>
      </c>
      <c r="M9" s="105">
        <v>1750</v>
      </c>
      <c r="N9" s="184">
        <f t="shared" si="0"/>
        <v>29112</v>
      </c>
      <c r="O9" s="58"/>
      <c r="P9" s="59"/>
      <c r="Q9" s="59"/>
      <c r="R9" s="59"/>
      <c r="S9" s="59"/>
      <c r="T9" s="59"/>
      <c r="U9" s="59"/>
      <c r="V9" s="59"/>
    </row>
    <row r="10" spans="1:22" s="60" customFormat="1" ht="12.6" customHeight="1">
      <c r="A10" s="55" t="s">
        <v>43</v>
      </c>
      <c r="B10" s="105"/>
      <c r="C10" s="105"/>
      <c r="D10" s="105">
        <v>100</v>
      </c>
      <c r="E10" s="105">
        <v>100</v>
      </c>
      <c r="F10" s="105">
        <v>100</v>
      </c>
      <c r="G10" s="105">
        <v>600</v>
      </c>
      <c r="H10" s="105">
        <v>100</v>
      </c>
      <c r="I10" s="105">
        <v>100</v>
      </c>
      <c r="J10" s="105">
        <v>100</v>
      </c>
      <c r="K10" s="105">
        <v>100</v>
      </c>
      <c r="L10" s="105">
        <v>100</v>
      </c>
      <c r="M10" s="105">
        <v>100</v>
      </c>
      <c r="N10" s="184">
        <f t="shared" si="0"/>
        <v>1500</v>
      </c>
      <c r="O10" s="58"/>
      <c r="P10" s="59"/>
      <c r="Q10" s="59"/>
      <c r="R10" s="59"/>
      <c r="S10" s="59"/>
      <c r="T10" s="59"/>
      <c r="U10" s="59"/>
      <c r="V10" s="59"/>
    </row>
    <row r="11" spans="1:22" s="60" customFormat="1" ht="12.6" customHeight="1">
      <c r="A11" s="55" t="s">
        <v>44</v>
      </c>
      <c r="B11" s="105"/>
      <c r="C11" s="105"/>
      <c r="D11" s="105">
        <v>100</v>
      </c>
      <c r="E11" s="105">
        <v>100</v>
      </c>
      <c r="F11" s="105">
        <v>100</v>
      </c>
      <c r="G11" s="105">
        <v>100</v>
      </c>
      <c r="H11" s="105">
        <v>100</v>
      </c>
      <c r="I11" s="105">
        <v>100</v>
      </c>
      <c r="J11" s="105">
        <v>100</v>
      </c>
      <c r="K11" s="105">
        <v>100</v>
      </c>
      <c r="L11" s="105">
        <v>100</v>
      </c>
      <c r="M11" s="105">
        <v>100</v>
      </c>
      <c r="N11" s="184">
        <f>SUM(B11:M11)</f>
        <v>1000</v>
      </c>
      <c r="O11" s="58"/>
      <c r="P11" s="59"/>
      <c r="Q11" s="59"/>
      <c r="R11" s="59"/>
      <c r="S11" s="59"/>
      <c r="T11" s="59"/>
      <c r="U11" s="59"/>
      <c r="V11" s="59"/>
    </row>
    <row r="12" spans="1:22" s="60" customFormat="1" ht="12.6" customHeight="1">
      <c r="A12" s="55" t="s">
        <v>45</v>
      </c>
      <c r="B12" s="105">
        <v>0</v>
      </c>
      <c r="C12" s="105">
        <v>0</v>
      </c>
      <c r="D12" s="105">
        <v>0</v>
      </c>
      <c r="E12" s="105">
        <v>0</v>
      </c>
      <c r="F12" s="105">
        <v>0</v>
      </c>
      <c r="G12" s="105">
        <v>0</v>
      </c>
      <c r="H12" s="105">
        <v>0</v>
      </c>
      <c r="I12" s="105">
        <v>0</v>
      </c>
      <c r="J12" s="105">
        <v>0</v>
      </c>
      <c r="K12" s="105">
        <v>0</v>
      </c>
      <c r="L12" s="105">
        <v>0</v>
      </c>
      <c r="M12" s="105">
        <v>0</v>
      </c>
      <c r="N12" s="184">
        <f>SUM(B12:M12)</f>
        <v>0</v>
      </c>
      <c r="O12" s="58"/>
      <c r="P12" s="59"/>
      <c r="Q12" s="59"/>
      <c r="R12" s="59"/>
      <c r="S12" s="59"/>
      <c r="T12" s="59"/>
      <c r="U12" s="59"/>
      <c r="V12" s="59"/>
    </row>
    <row r="13" spans="1:22" s="60" customFormat="1" ht="12.6" customHeight="1">
      <c r="A13" s="55" t="s">
        <v>46</v>
      </c>
      <c r="B13" s="105">
        <v>180</v>
      </c>
      <c r="C13" s="105">
        <v>180</v>
      </c>
      <c r="D13" s="105">
        <v>180</v>
      </c>
      <c r="E13" s="105">
        <v>360</v>
      </c>
      <c r="F13" s="105">
        <v>360</v>
      </c>
      <c r="G13" s="105">
        <v>360</v>
      </c>
      <c r="H13" s="105">
        <v>360</v>
      </c>
      <c r="I13" s="105">
        <v>360</v>
      </c>
      <c r="J13" s="105">
        <v>360</v>
      </c>
      <c r="K13" s="105">
        <v>360</v>
      </c>
      <c r="L13" s="105">
        <v>360</v>
      </c>
      <c r="M13" s="105">
        <v>1860</v>
      </c>
      <c r="N13" s="184">
        <f t="shared" si="0"/>
        <v>5280</v>
      </c>
      <c r="O13" s="58"/>
      <c r="P13" s="59"/>
      <c r="Q13" s="59"/>
      <c r="R13" s="59"/>
      <c r="S13" s="59"/>
      <c r="T13" s="59"/>
      <c r="U13" s="59"/>
      <c r="V13" s="59"/>
    </row>
    <row r="14" spans="1:22" s="60" customFormat="1" ht="12.6" customHeight="1">
      <c r="A14" s="55" t="s">
        <v>47</v>
      </c>
      <c r="B14" s="105">
        <v>0</v>
      </c>
      <c r="C14" s="105">
        <v>0</v>
      </c>
      <c r="D14" s="105">
        <v>1050</v>
      </c>
      <c r="E14" s="105">
        <v>0</v>
      </c>
      <c r="F14" s="105">
        <v>0</v>
      </c>
      <c r="G14" s="105">
        <v>0</v>
      </c>
      <c r="H14" s="105">
        <v>0</v>
      </c>
      <c r="I14" s="105">
        <v>0</v>
      </c>
      <c r="J14" s="105">
        <v>0</v>
      </c>
      <c r="K14" s="105">
        <v>1450</v>
      </c>
      <c r="L14" s="105">
        <v>0</v>
      </c>
      <c r="M14" s="105">
        <v>0</v>
      </c>
      <c r="N14" s="184">
        <f t="shared" si="0"/>
        <v>2500</v>
      </c>
      <c r="O14" s="58"/>
      <c r="P14" s="59"/>
      <c r="Q14" s="59"/>
      <c r="R14" s="59"/>
      <c r="S14" s="59"/>
      <c r="T14" s="59"/>
      <c r="U14" s="59"/>
      <c r="V14" s="59"/>
    </row>
    <row r="15" spans="1:22" s="60" customFormat="1" ht="12.6" customHeight="1">
      <c r="A15" s="55" t="s">
        <v>48</v>
      </c>
      <c r="B15" s="105">
        <v>100</v>
      </c>
      <c r="C15" s="105">
        <v>100</v>
      </c>
      <c r="D15" s="105">
        <v>1600</v>
      </c>
      <c r="E15" s="105">
        <v>1600</v>
      </c>
      <c r="F15" s="105">
        <v>1600</v>
      </c>
      <c r="G15" s="105">
        <v>1600</v>
      </c>
      <c r="H15" s="105">
        <v>1600</v>
      </c>
      <c r="I15" s="105">
        <v>1600</v>
      </c>
      <c r="J15" s="105">
        <v>1600</v>
      </c>
      <c r="K15" s="105">
        <v>1600</v>
      </c>
      <c r="L15" s="105">
        <v>1600</v>
      </c>
      <c r="M15" s="105">
        <v>1600</v>
      </c>
      <c r="N15" s="184">
        <f t="shared" si="0"/>
        <v>16200</v>
      </c>
      <c r="O15" s="58"/>
      <c r="P15" s="59"/>
      <c r="Q15" s="59"/>
      <c r="R15" s="59"/>
      <c r="S15" s="59"/>
      <c r="T15" s="59"/>
      <c r="U15" s="59"/>
      <c r="V15" s="59"/>
    </row>
    <row r="16" spans="1:22" s="60" customFormat="1" ht="12.6" customHeight="1">
      <c r="A16" s="55" t="s">
        <v>49</v>
      </c>
      <c r="B16" s="105">
        <v>0</v>
      </c>
      <c r="C16" s="105">
        <v>0</v>
      </c>
      <c r="D16" s="105">
        <v>0</v>
      </c>
      <c r="E16" s="105">
        <v>0</v>
      </c>
      <c r="F16" s="105">
        <v>0</v>
      </c>
      <c r="G16" s="105">
        <v>0</v>
      </c>
      <c r="H16" s="105">
        <v>0</v>
      </c>
      <c r="I16" s="105">
        <v>0</v>
      </c>
      <c r="J16" s="105">
        <v>0</v>
      </c>
      <c r="K16" s="105">
        <v>0</v>
      </c>
      <c r="L16" s="105">
        <v>0</v>
      </c>
      <c r="M16" s="105">
        <v>0</v>
      </c>
      <c r="N16" s="184">
        <f t="shared" si="0"/>
        <v>0</v>
      </c>
      <c r="O16" s="58"/>
      <c r="P16" s="59"/>
      <c r="Q16" s="59"/>
      <c r="R16" s="59"/>
      <c r="S16" s="59"/>
      <c r="T16" s="59"/>
      <c r="U16" s="59"/>
      <c r="V16" s="59"/>
    </row>
    <row r="17" spans="1:22" s="60" customFormat="1" ht="12.6" customHeight="1">
      <c r="A17" s="197" t="s">
        <v>156</v>
      </c>
      <c r="B17" s="198">
        <v>1200</v>
      </c>
      <c r="C17" s="198"/>
      <c r="D17" s="198">
        <v>500</v>
      </c>
      <c r="E17" s="198"/>
      <c r="F17" s="198"/>
      <c r="G17" s="198"/>
      <c r="H17" s="198"/>
      <c r="I17" s="198"/>
      <c r="J17" s="198"/>
      <c r="K17" s="198"/>
      <c r="L17" s="198"/>
      <c r="M17" s="198"/>
      <c r="N17" s="184">
        <f t="shared" si="0"/>
        <v>1700</v>
      </c>
      <c r="O17" s="58"/>
      <c r="P17" s="59"/>
      <c r="Q17" s="59"/>
      <c r="R17" s="59"/>
      <c r="S17" s="59"/>
      <c r="T17" s="59"/>
      <c r="U17" s="59"/>
      <c r="V17" s="59"/>
    </row>
    <row r="18" spans="1:22" ht="15" customHeight="1">
      <c r="A18" s="181" t="s">
        <v>35</v>
      </c>
      <c r="B18" s="182">
        <f>SUM(B3:B17)</f>
        <v>2540</v>
      </c>
      <c r="C18" s="182">
        <f t="shared" ref="C18:M18" si="2">SUM(C3:C16)</f>
        <v>1340</v>
      </c>
      <c r="D18" s="182">
        <f>SUM(D3:D17)</f>
        <v>6898.49</v>
      </c>
      <c r="E18" s="182">
        <f t="shared" si="2"/>
        <v>5563.49</v>
      </c>
      <c r="F18" s="182">
        <f t="shared" si="2"/>
        <v>5563.49</v>
      </c>
      <c r="G18" s="182">
        <f t="shared" si="2"/>
        <v>17675.489999999998</v>
      </c>
      <c r="H18" s="182">
        <f t="shared" si="2"/>
        <v>5563.49</v>
      </c>
      <c r="I18" s="182">
        <f t="shared" si="2"/>
        <v>5563.49</v>
      </c>
      <c r="J18" s="182">
        <f t="shared" si="2"/>
        <v>5941.49</v>
      </c>
      <c r="K18" s="182">
        <f t="shared" si="2"/>
        <v>7391.49</v>
      </c>
      <c r="L18" s="182">
        <f t="shared" si="2"/>
        <v>5941.49</v>
      </c>
      <c r="M18" s="182">
        <f t="shared" si="2"/>
        <v>7441.49</v>
      </c>
      <c r="N18" s="183">
        <f t="shared" si="0"/>
        <v>77423.899999999994</v>
      </c>
      <c r="O18" s="54"/>
      <c r="P18" s="20"/>
      <c r="Q18" s="20"/>
      <c r="R18" s="20"/>
      <c r="S18" s="20"/>
      <c r="T18" s="20"/>
      <c r="U18" s="20"/>
      <c r="V18" s="20"/>
    </row>
    <row r="19" spans="1:22" ht="25.5" customHeight="1">
      <c r="A19" s="178" t="s">
        <v>55</v>
      </c>
      <c r="B19" s="179"/>
      <c r="C19" s="179"/>
      <c r="D19" s="179"/>
      <c r="E19" s="179"/>
      <c r="F19" s="179"/>
      <c r="G19" s="179"/>
      <c r="H19" s="179"/>
      <c r="I19" s="179"/>
      <c r="J19" s="179"/>
      <c r="K19" s="179"/>
      <c r="L19" s="179"/>
      <c r="M19" s="179"/>
      <c r="N19" s="180"/>
      <c r="O19" s="53"/>
      <c r="P19" s="20"/>
      <c r="Q19" s="20"/>
      <c r="R19" s="20"/>
      <c r="S19" s="20"/>
      <c r="T19" s="20"/>
      <c r="U19" s="20"/>
      <c r="V19" s="20"/>
    </row>
    <row r="20" spans="1:22" ht="19.5" customHeight="1">
      <c r="A20" s="188" t="s">
        <v>22</v>
      </c>
      <c r="B20" s="189" t="s">
        <v>23</v>
      </c>
      <c r="C20" s="189" t="s">
        <v>24</v>
      </c>
      <c r="D20" s="189" t="s">
        <v>25</v>
      </c>
      <c r="E20" s="189" t="s">
        <v>26</v>
      </c>
      <c r="F20" s="189" t="s">
        <v>27</v>
      </c>
      <c r="G20" s="189" t="s">
        <v>28</v>
      </c>
      <c r="H20" s="189" t="s">
        <v>29</v>
      </c>
      <c r="I20" s="189" t="s">
        <v>30</v>
      </c>
      <c r="J20" s="189" t="s">
        <v>31</v>
      </c>
      <c r="K20" s="189" t="s">
        <v>32</v>
      </c>
      <c r="L20" s="189" t="s">
        <v>33</v>
      </c>
      <c r="M20" s="189" t="s">
        <v>34</v>
      </c>
      <c r="N20" s="190" t="s">
        <v>35</v>
      </c>
      <c r="O20" s="53"/>
      <c r="P20" s="20"/>
      <c r="Q20" s="20"/>
      <c r="R20" s="20"/>
      <c r="S20" s="20"/>
      <c r="T20" s="20"/>
      <c r="U20" s="20"/>
      <c r="V20" s="20"/>
    </row>
    <row r="21" spans="1:22" ht="12.75" customHeight="1">
      <c r="A21" s="55" t="s">
        <v>36</v>
      </c>
      <c r="B21" s="57">
        <v>969</v>
      </c>
      <c r="C21" s="57">
        <v>969</v>
      </c>
      <c r="D21" s="57">
        <v>969</v>
      </c>
      <c r="E21" s="57">
        <v>969</v>
      </c>
      <c r="F21" s="57">
        <v>969</v>
      </c>
      <c r="G21" s="57">
        <v>1259</v>
      </c>
      <c r="H21" s="57">
        <v>1259</v>
      </c>
      <c r="I21" s="57">
        <v>1259</v>
      </c>
      <c r="J21" s="57">
        <v>1259</v>
      </c>
      <c r="K21" s="57">
        <v>1259</v>
      </c>
      <c r="L21" s="57">
        <v>1259</v>
      </c>
      <c r="M21" s="57">
        <v>1259</v>
      </c>
      <c r="N21" s="184">
        <f t="shared" ref="N21:N35" si="3">SUM(B21:M21)</f>
        <v>13658</v>
      </c>
      <c r="O21" s="54"/>
      <c r="P21" s="20"/>
      <c r="Q21" s="20"/>
      <c r="R21" s="20"/>
      <c r="S21" s="20"/>
      <c r="T21" s="20"/>
      <c r="U21" s="20"/>
      <c r="V21" s="20"/>
    </row>
    <row r="22" spans="1:22" ht="12.75" customHeight="1">
      <c r="A22" s="55" t="s">
        <v>51</v>
      </c>
      <c r="B22" s="57">
        <f>M4</f>
        <v>0</v>
      </c>
      <c r="C22" s="57">
        <f t="shared" ref="C22:M34" si="4">B22</f>
        <v>0</v>
      </c>
      <c r="D22" s="57">
        <f t="shared" si="4"/>
        <v>0</v>
      </c>
      <c r="E22" s="57">
        <f t="shared" si="4"/>
        <v>0</v>
      </c>
      <c r="F22" s="57">
        <f t="shared" si="4"/>
        <v>0</v>
      </c>
      <c r="G22" s="57">
        <f t="shared" si="4"/>
        <v>0</v>
      </c>
      <c r="H22" s="57">
        <f t="shared" si="4"/>
        <v>0</v>
      </c>
      <c r="I22" s="57">
        <f t="shared" si="4"/>
        <v>0</v>
      </c>
      <c r="J22" s="57">
        <f t="shared" si="4"/>
        <v>0</v>
      </c>
      <c r="K22" s="57">
        <f t="shared" si="4"/>
        <v>0</v>
      </c>
      <c r="L22" s="57">
        <f t="shared" si="4"/>
        <v>0</v>
      </c>
      <c r="M22" s="57">
        <f t="shared" si="4"/>
        <v>0</v>
      </c>
      <c r="N22" s="184">
        <f t="shared" si="3"/>
        <v>0</v>
      </c>
      <c r="O22" s="54"/>
      <c r="P22" s="20"/>
      <c r="Q22" s="20"/>
      <c r="R22" s="20"/>
      <c r="S22" s="20"/>
      <c r="T22" s="20"/>
      <c r="U22" s="20"/>
      <c r="V22" s="20"/>
    </row>
    <row r="23" spans="1:22" ht="12.75" customHeight="1">
      <c r="A23" s="55" t="s">
        <v>52</v>
      </c>
      <c r="B23" s="57">
        <v>75</v>
      </c>
      <c r="C23" s="57">
        <v>75</v>
      </c>
      <c r="D23" s="57">
        <v>75</v>
      </c>
      <c r="E23" s="57">
        <v>75</v>
      </c>
      <c r="F23" s="57">
        <v>75</v>
      </c>
      <c r="G23" s="57">
        <v>75</v>
      </c>
      <c r="H23" s="57">
        <v>75</v>
      </c>
      <c r="I23" s="57">
        <v>75</v>
      </c>
      <c r="J23" s="57">
        <v>75</v>
      </c>
      <c r="K23" s="57">
        <v>75</v>
      </c>
      <c r="L23" s="57">
        <v>75</v>
      </c>
      <c r="M23" s="57">
        <v>75</v>
      </c>
      <c r="N23" s="184">
        <f t="shared" si="3"/>
        <v>900</v>
      </c>
      <c r="O23" s="54"/>
      <c r="P23" s="20"/>
      <c r="Q23" s="20"/>
      <c r="R23" s="20"/>
      <c r="S23" s="20"/>
      <c r="T23" s="20"/>
      <c r="U23" s="20"/>
      <c r="V23" s="20"/>
    </row>
    <row r="24" spans="1:22" ht="12.75" customHeight="1">
      <c r="A24" s="55" t="s">
        <v>39</v>
      </c>
      <c r="B24" s="105">
        <v>80</v>
      </c>
      <c r="C24" s="105">
        <v>80</v>
      </c>
      <c r="D24" s="105">
        <v>80</v>
      </c>
      <c r="E24" s="105">
        <v>80</v>
      </c>
      <c r="F24" s="105">
        <v>80</v>
      </c>
      <c r="G24" s="105">
        <v>80</v>
      </c>
      <c r="H24" s="57">
        <v>140</v>
      </c>
      <c r="I24" s="57">
        <v>140</v>
      </c>
      <c r="J24" s="57">
        <v>140</v>
      </c>
      <c r="K24" s="57">
        <v>140</v>
      </c>
      <c r="L24" s="57">
        <v>140</v>
      </c>
      <c r="M24" s="57">
        <v>140</v>
      </c>
      <c r="N24" s="184">
        <f>SUM(B24:M24)</f>
        <v>1320</v>
      </c>
      <c r="O24" s="54"/>
      <c r="P24" s="20"/>
      <c r="Q24" s="20"/>
      <c r="R24" s="20"/>
      <c r="S24" s="20"/>
      <c r="T24" s="20"/>
      <c r="U24" s="20"/>
      <c r="V24" s="20"/>
    </row>
    <row r="25" spans="1:22" ht="12.75" customHeight="1">
      <c r="A25" s="55" t="s">
        <v>40</v>
      </c>
      <c r="B25" s="105">
        <v>781.49</v>
      </c>
      <c r="C25" s="105">
        <v>781.49</v>
      </c>
      <c r="D25" s="105">
        <v>781.49</v>
      </c>
      <c r="E25" s="105">
        <v>781.49</v>
      </c>
      <c r="F25" s="105">
        <v>781.49</v>
      </c>
      <c r="G25" s="57">
        <v>942.99</v>
      </c>
      <c r="H25" s="57">
        <v>942.99</v>
      </c>
      <c r="I25" s="57">
        <v>942.99</v>
      </c>
      <c r="J25" s="57">
        <v>942.99</v>
      </c>
      <c r="K25" s="57">
        <v>942.99</v>
      </c>
      <c r="L25" s="57">
        <v>942.99</v>
      </c>
      <c r="M25" s="57">
        <v>942.99</v>
      </c>
      <c r="N25" s="184">
        <f>SUM(B25:M25)</f>
        <v>10508.38</v>
      </c>
      <c r="O25" s="54"/>
      <c r="P25" s="20"/>
      <c r="Q25" s="20"/>
      <c r="R25" s="20"/>
      <c r="S25" s="20"/>
      <c r="T25" s="20"/>
      <c r="U25" s="20"/>
      <c r="V25" s="20"/>
    </row>
    <row r="26" spans="1:22" ht="12.75" customHeight="1">
      <c r="A26" s="56" t="s">
        <v>41</v>
      </c>
      <c r="B26" s="168">
        <f>M8</f>
        <v>116</v>
      </c>
      <c r="C26" s="57">
        <f t="shared" si="4"/>
        <v>116</v>
      </c>
      <c r="D26" s="57">
        <f t="shared" si="4"/>
        <v>116</v>
      </c>
      <c r="E26" s="57">
        <f t="shared" si="4"/>
        <v>116</v>
      </c>
      <c r="F26" s="57">
        <f t="shared" si="4"/>
        <v>116</v>
      </c>
      <c r="G26" s="57">
        <f t="shared" si="4"/>
        <v>116</v>
      </c>
      <c r="H26" s="57">
        <f t="shared" si="4"/>
        <v>116</v>
      </c>
      <c r="I26" s="57">
        <f t="shared" si="4"/>
        <v>116</v>
      </c>
      <c r="J26" s="57">
        <f t="shared" si="4"/>
        <v>116</v>
      </c>
      <c r="K26" s="57">
        <f t="shared" si="4"/>
        <v>116</v>
      </c>
      <c r="L26" s="57">
        <f t="shared" si="4"/>
        <v>116</v>
      </c>
      <c r="M26" s="57">
        <f t="shared" si="4"/>
        <v>116</v>
      </c>
      <c r="N26" s="184">
        <f t="shared" si="3"/>
        <v>1392</v>
      </c>
      <c r="O26" s="54"/>
      <c r="P26" s="20"/>
      <c r="Q26" s="20"/>
      <c r="R26" s="20"/>
      <c r="S26" s="20"/>
      <c r="T26" s="20"/>
      <c r="U26" s="20"/>
      <c r="V26" s="20"/>
    </row>
    <row r="27" spans="1:22" ht="12.75" customHeight="1">
      <c r="A27" s="55" t="s">
        <v>53</v>
      </c>
      <c r="B27" s="105">
        <v>1750</v>
      </c>
      <c r="C27" s="105">
        <v>1750</v>
      </c>
      <c r="D27" s="105">
        <v>1750</v>
      </c>
      <c r="E27" s="105">
        <v>1750</v>
      </c>
      <c r="F27" s="105">
        <v>1750</v>
      </c>
      <c r="G27" s="105">
        <v>14523</v>
      </c>
      <c r="H27" s="105">
        <v>1750</v>
      </c>
      <c r="I27" s="105">
        <v>1750</v>
      </c>
      <c r="J27" s="105">
        <v>1750</v>
      </c>
      <c r="K27" s="105">
        <v>1750</v>
      </c>
      <c r="L27" s="105">
        <v>1750</v>
      </c>
      <c r="M27" s="105">
        <v>1750</v>
      </c>
      <c r="N27" s="184">
        <f t="shared" si="3"/>
        <v>33773</v>
      </c>
      <c r="O27" s="54"/>
      <c r="P27" s="20"/>
      <c r="Q27" s="20"/>
      <c r="R27" s="20"/>
      <c r="S27" s="20"/>
      <c r="T27" s="20"/>
      <c r="U27" s="20"/>
      <c r="V27" s="20"/>
    </row>
    <row r="28" spans="1:22" ht="12.75" customHeight="1">
      <c r="A28" s="55" t="s">
        <v>43</v>
      </c>
      <c r="B28" s="168">
        <v>110</v>
      </c>
      <c r="C28" s="168">
        <v>110</v>
      </c>
      <c r="D28" s="168">
        <v>110</v>
      </c>
      <c r="E28" s="168">
        <v>110</v>
      </c>
      <c r="F28" s="57">
        <v>660</v>
      </c>
      <c r="G28" s="57">
        <v>110</v>
      </c>
      <c r="H28" s="57">
        <v>110</v>
      </c>
      <c r="I28" s="57">
        <v>110</v>
      </c>
      <c r="J28" s="57">
        <v>110</v>
      </c>
      <c r="K28" s="57">
        <v>110</v>
      </c>
      <c r="L28" s="57">
        <v>110</v>
      </c>
      <c r="M28" s="57">
        <v>110</v>
      </c>
      <c r="N28" s="184">
        <f t="shared" si="3"/>
        <v>1870</v>
      </c>
      <c r="O28" s="54"/>
      <c r="P28" s="20"/>
      <c r="Q28" s="20"/>
      <c r="R28" s="20"/>
      <c r="S28" s="20"/>
      <c r="T28" s="20"/>
      <c r="U28" s="20"/>
      <c r="V28" s="20"/>
    </row>
    <row r="29" spans="1:22" ht="12.75" customHeight="1">
      <c r="A29" s="55" t="s">
        <v>44</v>
      </c>
      <c r="B29" s="168">
        <f>M11</f>
        <v>100</v>
      </c>
      <c r="C29" s="57">
        <f t="shared" si="4"/>
        <v>100</v>
      </c>
      <c r="D29" s="57">
        <f t="shared" si="4"/>
        <v>100</v>
      </c>
      <c r="E29" s="57">
        <f t="shared" si="4"/>
        <v>100</v>
      </c>
      <c r="F29" s="57">
        <f t="shared" si="4"/>
        <v>100</v>
      </c>
      <c r="G29" s="57">
        <f t="shared" si="4"/>
        <v>100</v>
      </c>
      <c r="H29" s="57">
        <f t="shared" si="4"/>
        <v>100</v>
      </c>
      <c r="I29" s="57">
        <f t="shared" si="4"/>
        <v>100</v>
      </c>
      <c r="J29" s="57">
        <f t="shared" si="4"/>
        <v>100</v>
      </c>
      <c r="K29" s="57">
        <f t="shared" si="4"/>
        <v>100</v>
      </c>
      <c r="L29" s="57">
        <f t="shared" si="4"/>
        <v>100</v>
      </c>
      <c r="M29" s="57">
        <f t="shared" si="4"/>
        <v>100</v>
      </c>
      <c r="N29" s="184">
        <f t="shared" si="3"/>
        <v>1200</v>
      </c>
      <c r="O29" s="54"/>
      <c r="P29" s="20"/>
      <c r="Q29" s="20"/>
      <c r="R29" s="20"/>
      <c r="S29" s="20"/>
      <c r="T29" s="20"/>
      <c r="U29" s="20"/>
      <c r="V29" s="20"/>
    </row>
    <row r="30" spans="1:22" ht="12.75" customHeight="1">
      <c r="A30" s="55" t="s">
        <v>54</v>
      </c>
      <c r="B30" s="168">
        <f>M12</f>
        <v>0</v>
      </c>
      <c r="C30" s="57">
        <f t="shared" si="4"/>
        <v>0</v>
      </c>
      <c r="D30" s="57">
        <f t="shared" si="4"/>
        <v>0</v>
      </c>
      <c r="E30" s="57">
        <f t="shared" si="4"/>
        <v>0</v>
      </c>
      <c r="F30" s="57">
        <f t="shared" si="4"/>
        <v>0</v>
      </c>
      <c r="G30" s="57">
        <f t="shared" si="4"/>
        <v>0</v>
      </c>
      <c r="H30" s="57">
        <f t="shared" si="4"/>
        <v>0</v>
      </c>
      <c r="I30" s="57">
        <f t="shared" si="4"/>
        <v>0</v>
      </c>
      <c r="J30" s="57">
        <f t="shared" si="4"/>
        <v>0</v>
      </c>
      <c r="K30" s="57">
        <f t="shared" si="4"/>
        <v>0</v>
      </c>
      <c r="L30" s="57">
        <f t="shared" si="4"/>
        <v>0</v>
      </c>
      <c r="M30" s="57">
        <f t="shared" si="4"/>
        <v>0</v>
      </c>
      <c r="N30" s="184">
        <f t="shared" si="3"/>
        <v>0</v>
      </c>
      <c r="O30" s="54"/>
      <c r="P30" s="20"/>
      <c r="Q30" s="20"/>
      <c r="R30" s="20"/>
      <c r="S30" s="20"/>
      <c r="T30" s="20"/>
      <c r="U30" s="20"/>
      <c r="V30" s="20"/>
    </row>
    <row r="31" spans="1:22" ht="12.75" customHeight="1">
      <c r="A31" s="55" t="s">
        <v>46</v>
      </c>
      <c r="B31" s="168">
        <v>540</v>
      </c>
      <c r="C31" s="57">
        <f t="shared" si="4"/>
        <v>540</v>
      </c>
      <c r="D31" s="57">
        <f t="shared" si="4"/>
        <v>540</v>
      </c>
      <c r="E31" s="57">
        <f t="shared" si="4"/>
        <v>540</v>
      </c>
      <c r="F31" s="57">
        <f t="shared" si="4"/>
        <v>540</v>
      </c>
      <c r="G31" s="57">
        <f t="shared" si="4"/>
        <v>540</v>
      </c>
      <c r="H31" s="57">
        <f t="shared" si="4"/>
        <v>540</v>
      </c>
      <c r="I31" s="57">
        <f t="shared" si="4"/>
        <v>540</v>
      </c>
      <c r="J31" s="57">
        <f t="shared" si="4"/>
        <v>540</v>
      </c>
      <c r="K31" s="57">
        <f t="shared" si="4"/>
        <v>540</v>
      </c>
      <c r="L31" s="57">
        <f t="shared" si="4"/>
        <v>540</v>
      </c>
      <c r="M31" s="57">
        <v>2040</v>
      </c>
      <c r="N31" s="184">
        <f t="shared" si="3"/>
        <v>7980</v>
      </c>
      <c r="O31" s="54"/>
      <c r="P31" s="20"/>
      <c r="Q31" s="20"/>
      <c r="R31" s="20"/>
      <c r="S31" s="20"/>
      <c r="T31" s="20"/>
      <c r="U31" s="20"/>
      <c r="V31" s="20"/>
    </row>
    <row r="32" spans="1:22" ht="12.75" customHeight="1">
      <c r="A32" s="55" t="s">
        <v>47</v>
      </c>
      <c r="B32" s="169">
        <v>0</v>
      </c>
      <c r="C32" s="105">
        <v>0</v>
      </c>
      <c r="D32" s="105">
        <v>1050</v>
      </c>
      <c r="E32" s="105">
        <v>0</v>
      </c>
      <c r="F32" s="105">
        <v>0</v>
      </c>
      <c r="G32" s="105">
        <v>0</v>
      </c>
      <c r="H32" s="105">
        <v>0</v>
      </c>
      <c r="I32" s="105">
        <v>0</v>
      </c>
      <c r="J32" s="105">
        <v>0</v>
      </c>
      <c r="K32" s="105">
        <v>1450</v>
      </c>
      <c r="L32" s="105">
        <v>0</v>
      </c>
      <c r="M32" s="105">
        <v>0</v>
      </c>
      <c r="N32" s="184">
        <f t="shared" si="3"/>
        <v>2500</v>
      </c>
      <c r="O32" s="54"/>
      <c r="P32" s="20"/>
      <c r="Q32" s="20"/>
      <c r="R32" s="20"/>
      <c r="S32" s="20"/>
      <c r="T32" s="20"/>
      <c r="U32" s="20"/>
      <c r="V32" s="20"/>
    </row>
    <row r="33" spans="1:22" ht="12.75" customHeight="1">
      <c r="A33" s="55" t="s">
        <v>48</v>
      </c>
      <c r="B33" s="168">
        <f>M15</f>
        <v>1600</v>
      </c>
      <c r="C33" s="57">
        <f t="shared" si="4"/>
        <v>1600</v>
      </c>
      <c r="D33" s="57">
        <f t="shared" si="4"/>
        <v>1600</v>
      </c>
      <c r="E33" s="57">
        <f t="shared" si="4"/>
        <v>1600</v>
      </c>
      <c r="F33" s="57">
        <f t="shared" si="4"/>
        <v>1600</v>
      </c>
      <c r="G33" s="57">
        <f t="shared" si="4"/>
        <v>1600</v>
      </c>
      <c r="H33" s="57">
        <f t="shared" si="4"/>
        <v>1600</v>
      </c>
      <c r="I33" s="57">
        <f t="shared" si="4"/>
        <v>1600</v>
      </c>
      <c r="J33" s="57">
        <f t="shared" si="4"/>
        <v>1600</v>
      </c>
      <c r="K33" s="57">
        <f t="shared" si="4"/>
        <v>1600</v>
      </c>
      <c r="L33" s="57">
        <f t="shared" si="4"/>
        <v>1600</v>
      </c>
      <c r="M33" s="57">
        <f t="shared" si="4"/>
        <v>1600</v>
      </c>
      <c r="N33" s="184">
        <f t="shared" si="3"/>
        <v>19200</v>
      </c>
      <c r="O33" s="54"/>
      <c r="P33" s="20"/>
      <c r="Q33" s="20"/>
      <c r="R33" s="20"/>
      <c r="S33" s="20"/>
      <c r="T33" s="20"/>
      <c r="U33" s="20"/>
      <c r="V33" s="20"/>
    </row>
    <row r="34" spans="1:22" ht="15" customHeight="1">
      <c r="A34" s="55" t="s">
        <v>49</v>
      </c>
      <c r="B34" s="57">
        <f>M16</f>
        <v>0</v>
      </c>
      <c r="C34" s="57">
        <f t="shared" si="4"/>
        <v>0</v>
      </c>
      <c r="D34" s="57">
        <f t="shared" si="4"/>
        <v>0</v>
      </c>
      <c r="E34" s="57">
        <f t="shared" si="4"/>
        <v>0</v>
      </c>
      <c r="F34" s="57">
        <f t="shared" si="4"/>
        <v>0</v>
      </c>
      <c r="G34" s="57">
        <f t="shared" si="4"/>
        <v>0</v>
      </c>
      <c r="H34" s="57">
        <f t="shared" si="4"/>
        <v>0</v>
      </c>
      <c r="I34" s="57">
        <f t="shared" si="4"/>
        <v>0</v>
      </c>
      <c r="J34" s="57">
        <f t="shared" si="4"/>
        <v>0</v>
      </c>
      <c r="K34" s="57">
        <f t="shared" si="4"/>
        <v>0</v>
      </c>
      <c r="L34" s="57">
        <f t="shared" si="4"/>
        <v>0</v>
      </c>
      <c r="M34" s="57">
        <f t="shared" si="4"/>
        <v>0</v>
      </c>
      <c r="N34" s="184">
        <f t="shared" si="3"/>
        <v>0</v>
      </c>
      <c r="O34" s="54"/>
      <c r="P34" s="20"/>
      <c r="Q34" s="20"/>
      <c r="R34" s="20"/>
      <c r="S34" s="20"/>
      <c r="T34" s="20"/>
      <c r="U34" s="20"/>
      <c r="V34" s="20"/>
    </row>
    <row r="35" spans="1:22" ht="19.5" customHeight="1">
      <c r="A35" s="192" t="s">
        <v>35</v>
      </c>
      <c r="B35" s="193">
        <f t="shared" ref="B35:M35" si="5">SUM(B21:B34)</f>
        <v>6121.49</v>
      </c>
      <c r="C35" s="193">
        <f t="shared" si="5"/>
        <v>6121.49</v>
      </c>
      <c r="D35" s="193">
        <f t="shared" si="5"/>
        <v>7171.49</v>
      </c>
      <c r="E35" s="193">
        <f t="shared" si="5"/>
        <v>6121.49</v>
      </c>
      <c r="F35" s="193">
        <f t="shared" si="5"/>
        <v>6671.49</v>
      </c>
      <c r="G35" s="193">
        <f t="shared" si="5"/>
        <v>19345.989999999998</v>
      </c>
      <c r="H35" s="193">
        <f t="shared" si="5"/>
        <v>6632.99</v>
      </c>
      <c r="I35" s="193">
        <f t="shared" si="5"/>
        <v>6632.99</v>
      </c>
      <c r="J35" s="193">
        <f t="shared" si="5"/>
        <v>6632.99</v>
      </c>
      <c r="K35" s="193">
        <f t="shared" si="5"/>
        <v>8082.99</v>
      </c>
      <c r="L35" s="193">
        <f t="shared" si="5"/>
        <v>6632.99</v>
      </c>
      <c r="M35" s="193">
        <f t="shared" si="5"/>
        <v>8132.99</v>
      </c>
      <c r="N35" s="191">
        <f t="shared" si="3"/>
        <v>94301.38</v>
      </c>
      <c r="O35" s="53"/>
      <c r="P35" s="20"/>
      <c r="Q35" s="20"/>
      <c r="R35" s="20"/>
      <c r="S35" s="20"/>
      <c r="T35" s="20"/>
      <c r="U35" s="20"/>
      <c r="V35" s="20"/>
    </row>
    <row r="36" spans="1:22" ht="2.4" customHeight="1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P36" s="20"/>
      <c r="Q36" s="20"/>
      <c r="R36" s="20"/>
      <c r="S36" s="20"/>
      <c r="T36" s="20"/>
      <c r="U36" s="20"/>
      <c r="V36" s="20"/>
    </row>
    <row r="37" spans="1:22" ht="25.2" customHeight="1">
      <c r="A37" s="50" t="s">
        <v>57</v>
      </c>
      <c r="B37" s="176"/>
      <c r="C37" s="176"/>
      <c r="D37" s="176"/>
      <c r="E37" s="176"/>
      <c r="F37" s="176"/>
      <c r="G37" s="176"/>
      <c r="H37" s="176"/>
      <c r="I37" s="176"/>
      <c r="J37" s="176"/>
      <c r="K37" s="176"/>
      <c r="L37" s="176"/>
      <c r="M37" s="176"/>
      <c r="N37" s="177"/>
      <c r="P37" s="287"/>
      <c r="Q37" s="288"/>
      <c r="R37" s="288"/>
      <c r="S37" s="20"/>
      <c r="T37" s="20"/>
      <c r="U37" s="20"/>
      <c r="V37" s="20"/>
    </row>
    <row r="38" spans="1:22" ht="15.6">
      <c r="A38" s="185" t="s">
        <v>22</v>
      </c>
      <c r="B38" s="186" t="s">
        <v>23</v>
      </c>
      <c r="C38" s="186" t="s">
        <v>24</v>
      </c>
      <c r="D38" s="186" t="s">
        <v>25</v>
      </c>
      <c r="E38" s="186" t="s">
        <v>26</v>
      </c>
      <c r="F38" s="186" t="s">
        <v>27</v>
      </c>
      <c r="G38" s="186" t="s">
        <v>28</v>
      </c>
      <c r="H38" s="186" t="s">
        <v>29</v>
      </c>
      <c r="I38" s="186" t="s">
        <v>30</v>
      </c>
      <c r="J38" s="186" t="s">
        <v>31</v>
      </c>
      <c r="K38" s="186" t="s">
        <v>32</v>
      </c>
      <c r="L38" s="186" t="s">
        <v>33</v>
      </c>
      <c r="M38" s="186" t="s">
        <v>34</v>
      </c>
      <c r="N38" s="187" t="s">
        <v>35</v>
      </c>
      <c r="P38" s="20"/>
      <c r="Q38" s="20"/>
      <c r="R38" s="20"/>
      <c r="S38" s="20"/>
      <c r="T38" s="20"/>
      <c r="U38" s="20"/>
      <c r="V38" s="20"/>
    </row>
    <row r="39" spans="1:22" ht="12.6" customHeight="1">
      <c r="A39" s="55" t="s">
        <v>36</v>
      </c>
      <c r="B39" s="57">
        <v>1259</v>
      </c>
      <c r="C39" s="57">
        <v>1259</v>
      </c>
      <c r="D39" s="57">
        <v>1259</v>
      </c>
      <c r="E39" s="57">
        <v>1259</v>
      </c>
      <c r="F39" s="57">
        <v>1259</v>
      </c>
      <c r="G39" s="57">
        <v>1384</v>
      </c>
      <c r="H39" s="57">
        <v>1384</v>
      </c>
      <c r="I39" s="57">
        <v>1384</v>
      </c>
      <c r="J39" s="57">
        <v>1384</v>
      </c>
      <c r="K39" s="57">
        <v>1384</v>
      </c>
      <c r="L39" s="57">
        <v>1384</v>
      </c>
      <c r="M39" s="57">
        <v>1384</v>
      </c>
      <c r="N39" s="184">
        <f t="shared" ref="N39:N53" si="6">SUM(B39:M39)</f>
        <v>15983</v>
      </c>
      <c r="P39" s="20"/>
      <c r="Q39" s="20"/>
      <c r="R39" s="20"/>
      <c r="S39" s="20"/>
      <c r="T39" s="20"/>
      <c r="U39" s="20"/>
      <c r="V39" s="20"/>
    </row>
    <row r="40" spans="1:22" ht="12.6" customHeight="1">
      <c r="A40" s="55" t="s">
        <v>51</v>
      </c>
      <c r="B40" s="168">
        <f>M22+M22*3%</f>
        <v>0</v>
      </c>
      <c r="C40" s="168">
        <f t="shared" ref="C40:M40" si="7">B40</f>
        <v>0</v>
      </c>
      <c r="D40" s="168">
        <f t="shared" si="7"/>
        <v>0</v>
      </c>
      <c r="E40" s="168">
        <f t="shared" si="7"/>
        <v>0</v>
      </c>
      <c r="F40" s="168">
        <f t="shared" si="7"/>
        <v>0</v>
      </c>
      <c r="G40" s="168">
        <f t="shared" si="7"/>
        <v>0</v>
      </c>
      <c r="H40" s="168">
        <f t="shared" si="7"/>
        <v>0</v>
      </c>
      <c r="I40" s="168">
        <f t="shared" si="7"/>
        <v>0</v>
      </c>
      <c r="J40" s="168">
        <f t="shared" si="7"/>
        <v>0</v>
      </c>
      <c r="K40" s="168">
        <f t="shared" si="7"/>
        <v>0</v>
      </c>
      <c r="L40" s="168">
        <f t="shared" si="7"/>
        <v>0</v>
      </c>
      <c r="M40" s="168">
        <f t="shared" si="7"/>
        <v>0</v>
      </c>
      <c r="N40" s="184">
        <f t="shared" si="6"/>
        <v>0</v>
      </c>
      <c r="P40" s="20"/>
      <c r="Q40" s="20"/>
      <c r="R40" s="20"/>
      <c r="S40" s="20"/>
      <c r="T40" s="20"/>
      <c r="U40" s="20"/>
      <c r="V40" s="20"/>
    </row>
    <row r="41" spans="1:22" ht="12.6" customHeight="1">
      <c r="A41" s="55" t="s">
        <v>52</v>
      </c>
      <c r="B41" s="168">
        <v>75</v>
      </c>
      <c r="C41" s="168">
        <v>75</v>
      </c>
      <c r="D41" s="168">
        <v>75</v>
      </c>
      <c r="E41" s="168">
        <v>75</v>
      </c>
      <c r="F41" s="168">
        <v>75</v>
      </c>
      <c r="G41" s="168">
        <v>83</v>
      </c>
      <c r="H41" s="168">
        <v>83</v>
      </c>
      <c r="I41" s="168">
        <v>83</v>
      </c>
      <c r="J41" s="168">
        <v>83</v>
      </c>
      <c r="K41" s="168">
        <v>83</v>
      </c>
      <c r="L41" s="168">
        <v>83</v>
      </c>
      <c r="M41" s="168">
        <v>83</v>
      </c>
      <c r="N41" s="184">
        <f t="shared" si="6"/>
        <v>956</v>
      </c>
      <c r="P41" s="20"/>
      <c r="Q41" s="20"/>
      <c r="R41" s="20"/>
      <c r="S41" s="20"/>
      <c r="T41" s="20"/>
      <c r="U41" s="20"/>
      <c r="V41" s="20"/>
    </row>
    <row r="42" spans="1:22" ht="12.6" customHeight="1">
      <c r="A42" s="55" t="s">
        <v>39</v>
      </c>
      <c r="B42" s="168">
        <v>140</v>
      </c>
      <c r="C42" s="168">
        <v>140</v>
      </c>
      <c r="D42" s="168">
        <v>140</v>
      </c>
      <c r="E42" s="168">
        <v>140</v>
      </c>
      <c r="F42" s="168">
        <v>140</v>
      </c>
      <c r="G42" s="168">
        <v>168</v>
      </c>
      <c r="H42" s="168">
        <v>168</v>
      </c>
      <c r="I42" s="168">
        <v>168</v>
      </c>
      <c r="J42" s="168">
        <v>168</v>
      </c>
      <c r="K42" s="168">
        <v>168</v>
      </c>
      <c r="L42" s="168">
        <v>168</v>
      </c>
      <c r="M42" s="168">
        <v>168</v>
      </c>
      <c r="N42" s="184">
        <f t="shared" si="6"/>
        <v>1876</v>
      </c>
      <c r="P42" s="20"/>
      <c r="Q42" s="20"/>
      <c r="R42" s="20"/>
      <c r="S42" s="20"/>
      <c r="T42" s="20"/>
      <c r="U42" s="20"/>
      <c r="V42" s="20"/>
    </row>
    <row r="43" spans="1:22" ht="12.6" customHeight="1">
      <c r="A43" s="55" t="s">
        <v>56</v>
      </c>
      <c r="B43" s="168">
        <v>942.99</v>
      </c>
      <c r="C43" s="168">
        <v>942.99</v>
      </c>
      <c r="D43" s="168">
        <v>942.99</v>
      </c>
      <c r="E43" s="168">
        <v>942.99</v>
      </c>
      <c r="F43" s="168">
        <v>942.99</v>
      </c>
      <c r="G43" s="168">
        <v>1037.29</v>
      </c>
      <c r="H43" s="168">
        <v>1037.29</v>
      </c>
      <c r="I43" s="168">
        <v>1037.29</v>
      </c>
      <c r="J43" s="168">
        <v>1037.29</v>
      </c>
      <c r="K43" s="168">
        <v>1037.29</v>
      </c>
      <c r="L43" s="168">
        <v>1037.29</v>
      </c>
      <c r="M43" s="168">
        <v>1037.29</v>
      </c>
      <c r="N43" s="184">
        <f t="shared" si="6"/>
        <v>11975.980000000003</v>
      </c>
      <c r="P43" s="20"/>
      <c r="Q43" s="20"/>
      <c r="R43" s="20"/>
      <c r="S43" s="20"/>
      <c r="T43" s="20"/>
      <c r="U43" s="20"/>
      <c r="V43" s="20"/>
    </row>
    <row r="44" spans="1:22" ht="12.6" customHeight="1">
      <c r="A44" s="56" t="s">
        <v>41</v>
      </c>
      <c r="B44" s="168">
        <f>M26+M26*3%</f>
        <v>119.48</v>
      </c>
      <c r="C44" s="168">
        <f t="shared" ref="C44:M44" si="8">B44</f>
        <v>119.48</v>
      </c>
      <c r="D44" s="168">
        <f t="shared" si="8"/>
        <v>119.48</v>
      </c>
      <c r="E44" s="168">
        <f t="shared" si="8"/>
        <v>119.48</v>
      </c>
      <c r="F44" s="168">
        <f t="shared" si="8"/>
        <v>119.48</v>
      </c>
      <c r="G44" s="168">
        <f t="shared" si="8"/>
        <v>119.48</v>
      </c>
      <c r="H44" s="168">
        <f t="shared" si="8"/>
        <v>119.48</v>
      </c>
      <c r="I44" s="168">
        <f t="shared" si="8"/>
        <v>119.48</v>
      </c>
      <c r="J44" s="168">
        <f t="shared" si="8"/>
        <v>119.48</v>
      </c>
      <c r="K44" s="168">
        <f t="shared" si="8"/>
        <v>119.48</v>
      </c>
      <c r="L44" s="168">
        <f t="shared" si="8"/>
        <v>119.48</v>
      </c>
      <c r="M44" s="168">
        <f t="shared" si="8"/>
        <v>119.48</v>
      </c>
      <c r="N44" s="184">
        <f t="shared" si="6"/>
        <v>1433.76</v>
      </c>
      <c r="P44" s="20"/>
      <c r="Q44" s="20"/>
      <c r="R44" s="20"/>
      <c r="S44" s="20"/>
      <c r="T44" s="20"/>
      <c r="U44" s="20"/>
      <c r="V44" s="20"/>
    </row>
    <row r="45" spans="1:22" ht="12.6" customHeight="1">
      <c r="A45" s="55" t="s">
        <v>53</v>
      </c>
      <c r="B45" s="169">
        <v>1750</v>
      </c>
      <c r="C45" s="169">
        <v>1750</v>
      </c>
      <c r="D45" s="169">
        <v>1750</v>
      </c>
      <c r="E45" s="169">
        <v>1750</v>
      </c>
      <c r="F45" s="169">
        <v>1750</v>
      </c>
      <c r="G45" s="169">
        <v>15800</v>
      </c>
      <c r="H45" s="169">
        <v>1750</v>
      </c>
      <c r="I45" s="169">
        <v>1750</v>
      </c>
      <c r="J45" s="169">
        <v>1750</v>
      </c>
      <c r="K45" s="169">
        <v>1750</v>
      </c>
      <c r="L45" s="169">
        <v>1750</v>
      </c>
      <c r="M45" s="169">
        <v>1750</v>
      </c>
      <c r="N45" s="184">
        <f>SUM(B45:M45)</f>
        <v>35050</v>
      </c>
      <c r="P45" s="20"/>
      <c r="Q45" s="20"/>
      <c r="R45" s="20"/>
      <c r="S45" s="20"/>
      <c r="T45" s="20"/>
      <c r="U45" s="20"/>
      <c r="V45" s="20"/>
    </row>
    <row r="46" spans="1:22" ht="12.6" customHeight="1">
      <c r="A46" s="55" t="s">
        <v>43</v>
      </c>
      <c r="B46" s="168">
        <v>121</v>
      </c>
      <c r="C46" s="168">
        <v>121</v>
      </c>
      <c r="D46" s="168">
        <v>121</v>
      </c>
      <c r="E46" s="168">
        <v>121</v>
      </c>
      <c r="F46" s="168">
        <v>726</v>
      </c>
      <c r="G46" s="168">
        <v>121</v>
      </c>
      <c r="H46" s="168">
        <v>121</v>
      </c>
      <c r="I46" s="168">
        <v>121</v>
      </c>
      <c r="J46" s="168">
        <v>121</v>
      </c>
      <c r="K46" s="168">
        <v>121</v>
      </c>
      <c r="L46" s="168">
        <v>121</v>
      </c>
      <c r="M46" s="168">
        <v>121</v>
      </c>
      <c r="N46" s="184">
        <f t="shared" si="6"/>
        <v>2057</v>
      </c>
      <c r="P46" s="20"/>
      <c r="Q46" s="20"/>
      <c r="R46" s="20"/>
      <c r="S46" s="20"/>
      <c r="T46" s="20"/>
      <c r="U46" s="20"/>
      <c r="V46" s="20"/>
    </row>
    <row r="47" spans="1:22" ht="12.6" customHeight="1">
      <c r="A47" s="55" t="s">
        <v>44</v>
      </c>
      <c r="B47" s="168">
        <f>M29+M29*3%</f>
        <v>103</v>
      </c>
      <c r="C47" s="168">
        <f t="shared" ref="C47:M47" si="9">B47</f>
        <v>103</v>
      </c>
      <c r="D47" s="168">
        <f t="shared" si="9"/>
        <v>103</v>
      </c>
      <c r="E47" s="168">
        <f t="shared" si="9"/>
        <v>103</v>
      </c>
      <c r="F47" s="168">
        <f t="shared" si="9"/>
        <v>103</v>
      </c>
      <c r="G47" s="168">
        <f t="shared" si="9"/>
        <v>103</v>
      </c>
      <c r="H47" s="168">
        <f t="shared" si="9"/>
        <v>103</v>
      </c>
      <c r="I47" s="168">
        <f t="shared" si="9"/>
        <v>103</v>
      </c>
      <c r="J47" s="168">
        <f t="shared" si="9"/>
        <v>103</v>
      </c>
      <c r="K47" s="168">
        <f t="shared" si="9"/>
        <v>103</v>
      </c>
      <c r="L47" s="168">
        <f t="shared" si="9"/>
        <v>103</v>
      </c>
      <c r="M47" s="168">
        <f t="shared" si="9"/>
        <v>103</v>
      </c>
      <c r="N47" s="184">
        <f t="shared" si="6"/>
        <v>1236</v>
      </c>
      <c r="P47" s="20"/>
      <c r="Q47" s="20"/>
      <c r="R47" s="20"/>
      <c r="S47" s="20"/>
      <c r="T47" s="20"/>
      <c r="U47" s="20"/>
      <c r="V47" s="20"/>
    </row>
    <row r="48" spans="1:22" ht="12.6" customHeight="1">
      <c r="A48" s="55" t="s">
        <v>54</v>
      </c>
      <c r="B48" s="168">
        <f>M30+M30*3%</f>
        <v>0</v>
      </c>
      <c r="C48" s="168">
        <f t="shared" ref="C48:M48" si="10">B48</f>
        <v>0</v>
      </c>
      <c r="D48" s="168">
        <f t="shared" si="10"/>
        <v>0</v>
      </c>
      <c r="E48" s="168">
        <f t="shared" si="10"/>
        <v>0</v>
      </c>
      <c r="F48" s="168">
        <f t="shared" si="10"/>
        <v>0</v>
      </c>
      <c r="G48" s="168">
        <f t="shared" si="10"/>
        <v>0</v>
      </c>
      <c r="H48" s="168">
        <f t="shared" si="10"/>
        <v>0</v>
      </c>
      <c r="I48" s="168">
        <f t="shared" si="10"/>
        <v>0</v>
      </c>
      <c r="J48" s="168">
        <f t="shared" si="10"/>
        <v>0</v>
      </c>
      <c r="K48" s="168">
        <f t="shared" si="10"/>
        <v>0</v>
      </c>
      <c r="L48" s="168">
        <f t="shared" si="10"/>
        <v>0</v>
      </c>
      <c r="M48" s="168">
        <f t="shared" si="10"/>
        <v>0</v>
      </c>
      <c r="N48" s="184">
        <f t="shared" si="6"/>
        <v>0</v>
      </c>
      <c r="P48" s="20"/>
      <c r="Q48" s="20"/>
      <c r="R48" s="20"/>
      <c r="S48" s="20"/>
      <c r="T48" s="20"/>
      <c r="U48" s="20"/>
      <c r="V48" s="20"/>
    </row>
    <row r="49" spans="1:22" ht="12.6" customHeight="1">
      <c r="A49" s="55" t="s">
        <v>46</v>
      </c>
      <c r="B49" s="168">
        <v>720</v>
      </c>
      <c r="C49" s="168">
        <v>720</v>
      </c>
      <c r="D49" s="168">
        <v>720</v>
      </c>
      <c r="E49" s="168">
        <v>720</v>
      </c>
      <c r="F49" s="168">
        <v>720</v>
      </c>
      <c r="G49" s="168">
        <v>720</v>
      </c>
      <c r="H49" s="168">
        <v>720</v>
      </c>
      <c r="I49" s="168">
        <v>720</v>
      </c>
      <c r="J49" s="168">
        <v>720</v>
      </c>
      <c r="K49" s="168">
        <v>720</v>
      </c>
      <c r="L49" s="168">
        <v>720</v>
      </c>
      <c r="M49" s="168">
        <v>2720</v>
      </c>
      <c r="N49" s="184">
        <f t="shared" si="6"/>
        <v>10640</v>
      </c>
      <c r="P49" s="20"/>
      <c r="Q49" s="20"/>
      <c r="R49" s="20"/>
      <c r="S49" s="20"/>
      <c r="T49" s="20"/>
      <c r="U49" s="20"/>
      <c r="V49" s="20"/>
    </row>
    <row r="50" spans="1:22" ht="12.6" customHeight="1">
      <c r="A50" s="55" t="s">
        <v>47</v>
      </c>
      <c r="B50" s="169">
        <v>0</v>
      </c>
      <c r="C50" s="169">
        <v>0</v>
      </c>
      <c r="D50" s="169">
        <v>1050</v>
      </c>
      <c r="E50" s="169">
        <v>0</v>
      </c>
      <c r="F50" s="169">
        <v>0</v>
      </c>
      <c r="G50" s="169">
        <v>0</v>
      </c>
      <c r="H50" s="169">
        <v>0</v>
      </c>
      <c r="I50" s="169">
        <v>0</v>
      </c>
      <c r="J50" s="169">
        <v>0</v>
      </c>
      <c r="K50" s="169">
        <v>1450</v>
      </c>
      <c r="L50" s="169">
        <v>0</v>
      </c>
      <c r="M50" s="169">
        <v>0</v>
      </c>
      <c r="N50" s="184">
        <f t="shared" si="6"/>
        <v>2500</v>
      </c>
      <c r="P50" s="20"/>
      <c r="Q50" s="20"/>
      <c r="R50" s="20"/>
      <c r="S50" s="20"/>
      <c r="T50" s="20"/>
      <c r="U50" s="20"/>
      <c r="V50" s="20"/>
    </row>
    <row r="51" spans="1:22" ht="12.6" customHeight="1">
      <c r="A51" s="55" t="s">
        <v>48</v>
      </c>
      <c r="B51" s="168">
        <v>1760</v>
      </c>
      <c r="C51" s="168">
        <v>1760</v>
      </c>
      <c r="D51" s="168">
        <v>1760</v>
      </c>
      <c r="E51" s="168">
        <v>1760</v>
      </c>
      <c r="F51" s="168">
        <v>1760</v>
      </c>
      <c r="G51" s="168">
        <v>1760</v>
      </c>
      <c r="H51" s="168">
        <v>1760</v>
      </c>
      <c r="I51" s="168">
        <v>1760</v>
      </c>
      <c r="J51" s="168">
        <v>1760</v>
      </c>
      <c r="K51" s="168">
        <v>1760</v>
      </c>
      <c r="L51" s="168">
        <v>1760</v>
      </c>
      <c r="M51" s="168">
        <v>1760</v>
      </c>
      <c r="N51" s="184">
        <f t="shared" si="6"/>
        <v>21120</v>
      </c>
      <c r="P51" s="20"/>
      <c r="Q51" s="20"/>
      <c r="R51" s="20"/>
      <c r="S51" s="20"/>
      <c r="T51" s="20"/>
      <c r="U51" s="20"/>
      <c r="V51" s="20"/>
    </row>
    <row r="52" spans="1:22" ht="12.6" customHeight="1">
      <c r="A52" s="55" t="s">
        <v>49</v>
      </c>
      <c r="B52" s="57">
        <f>M34+M34*3%</f>
        <v>0</v>
      </c>
      <c r="C52" s="57">
        <f t="shared" ref="C52:M52" si="11">B52</f>
        <v>0</v>
      </c>
      <c r="D52" s="57">
        <f t="shared" si="11"/>
        <v>0</v>
      </c>
      <c r="E52" s="57">
        <f t="shared" si="11"/>
        <v>0</v>
      </c>
      <c r="F52" s="57">
        <f t="shared" si="11"/>
        <v>0</v>
      </c>
      <c r="G52" s="57">
        <f t="shared" si="11"/>
        <v>0</v>
      </c>
      <c r="H52" s="57">
        <f t="shared" si="11"/>
        <v>0</v>
      </c>
      <c r="I52" s="57">
        <f t="shared" si="11"/>
        <v>0</v>
      </c>
      <c r="J52" s="57">
        <f t="shared" si="11"/>
        <v>0</v>
      </c>
      <c r="K52" s="57">
        <f t="shared" si="11"/>
        <v>0</v>
      </c>
      <c r="L52" s="57">
        <f t="shared" si="11"/>
        <v>0</v>
      </c>
      <c r="M52" s="57">
        <f t="shared" si="11"/>
        <v>0</v>
      </c>
      <c r="N52" s="184">
        <f t="shared" si="6"/>
        <v>0</v>
      </c>
      <c r="P52" s="20"/>
      <c r="Q52" s="20"/>
      <c r="R52" s="20"/>
      <c r="S52" s="20"/>
      <c r="T52" s="20"/>
      <c r="U52" s="20"/>
      <c r="V52" s="20"/>
    </row>
    <row r="53" spans="1:22" ht="15.6" customHeight="1">
      <c r="A53" s="192" t="s">
        <v>35</v>
      </c>
      <c r="B53" s="193">
        <f t="shared" ref="B53:M53" si="12">SUM(B39:B52)</f>
        <v>6990.4699999999993</v>
      </c>
      <c r="C53" s="193">
        <f t="shared" si="12"/>
        <v>6990.4699999999993</v>
      </c>
      <c r="D53" s="193">
        <f t="shared" si="12"/>
        <v>8040.4699999999993</v>
      </c>
      <c r="E53" s="193">
        <f t="shared" si="12"/>
        <v>6990.4699999999993</v>
      </c>
      <c r="F53" s="193">
        <f t="shared" si="12"/>
        <v>7595.4699999999993</v>
      </c>
      <c r="G53" s="193">
        <f t="shared" si="12"/>
        <v>21295.77</v>
      </c>
      <c r="H53" s="193">
        <f t="shared" si="12"/>
        <v>7245.77</v>
      </c>
      <c r="I53" s="193">
        <f t="shared" si="12"/>
        <v>7245.77</v>
      </c>
      <c r="J53" s="193">
        <f t="shared" si="12"/>
        <v>7245.77</v>
      </c>
      <c r="K53" s="193">
        <f t="shared" si="12"/>
        <v>8695.77</v>
      </c>
      <c r="L53" s="193">
        <f t="shared" si="12"/>
        <v>7245.77</v>
      </c>
      <c r="M53" s="193">
        <f t="shared" si="12"/>
        <v>9245.77</v>
      </c>
      <c r="N53" s="191">
        <f t="shared" si="6"/>
        <v>104827.74000000002</v>
      </c>
      <c r="P53" s="20"/>
      <c r="Q53" s="20"/>
      <c r="R53" s="20"/>
      <c r="S53" s="20"/>
      <c r="T53" s="20"/>
      <c r="U53" s="20"/>
      <c r="V53" s="20"/>
    </row>
    <row r="54" spans="1:22" ht="9.75" customHeight="1">
      <c r="P54" s="20"/>
      <c r="Q54" s="20"/>
      <c r="R54" s="20"/>
      <c r="S54" s="20"/>
      <c r="T54" s="20"/>
      <c r="U54" s="20"/>
      <c r="V54" s="20"/>
    </row>
    <row r="55" spans="1:22" ht="16.95" customHeight="1">
      <c r="A55" s="50" t="s">
        <v>159</v>
      </c>
      <c r="B55" s="176"/>
      <c r="C55" s="176"/>
      <c r="D55" s="176"/>
      <c r="E55" s="176"/>
      <c r="F55" s="176"/>
      <c r="G55" s="176"/>
      <c r="H55" s="176"/>
      <c r="I55" s="176"/>
      <c r="J55" s="176"/>
      <c r="K55" s="176"/>
      <c r="L55" s="176"/>
      <c r="M55" s="176"/>
      <c r="N55" s="177"/>
      <c r="P55" s="20"/>
      <c r="Q55" s="20"/>
      <c r="R55" s="20"/>
      <c r="S55" s="20"/>
      <c r="T55" s="20"/>
      <c r="U55" s="20"/>
      <c r="V55" s="20"/>
    </row>
    <row r="56" spans="1:22" ht="15.6">
      <c r="A56" s="185"/>
      <c r="B56" s="186" t="s">
        <v>23</v>
      </c>
      <c r="C56" s="186" t="s">
        <v>24</v>
      </c>
      <c r="D56" s="186" t="s">
        <v>25</v>
      </c>
      <c r="E56" s="186" t="s">
        <v>26</v>
      </c>
      <c r="F56" s="186" t="s">
        <v>27</v>
      </c>
      <c r="G56" s="186" t="s">
        <v>28</v>
      </c>
      <c r="H56" s="186" t="s">
        <v>29</v>
      </c>
      <c r="I56" s="186" t="s">
        <v>30</v>
      </c>
      <c r="J56" s="186" t="s">
        <v>31</v>
      </c>
      <c r="K56" s="186" t="s">
        <v>32</v>
      </c>
      <c r="L56" s="186" t="s">
        <v>33</v>
      </c>
      <c r="M56" s="186" t="s">
        <v>34</v>
      </c>
      <c r="N56" s="187" t="s">
        <v>35</v>
      </c>
      <c r="P56" s="20"/>
      <c r="Q56" s="20"/>
      <c r="R56" s="20"/>
      <c r="S56" s="20"/>
      <c r="T56" s="20"/>
      <c r="U56" s="20"/>
      <c r="V56" s="20"/>
    </row>
    <row r="57" spans="1:22" ht="12.6" customHeight="1">
      <c r="A57" s="55" t="s">
        <v>36</v>
      </c>
      <c r="B57" s="57">
        <v>1384</v>
      </c>
      <c r="C57" s="57">
        <v>1384</v>
      </c>
      <c r="D57" s="57">
        <v>1384</v>
      </c>
      <c r="E57" s="57">
        <v>1384</v>
      </c>
      <c r="F57" s="57">
        <v>1384</v>
      </c>
      <c r="G57" s="57">
        <v>1384</v>
      </c>
      <c r="H57" s="57">
        <v>1384</v>
      </c>
      <c r="I57" s="57">
        <v>1384</v>
      </c>
      <c r="J57" s="57">
        <v>1384</v>
      </c>
      <c r="K57" s="57">
        <v>1384</v>
      </c>
      <c r="L57" s="57">
        <v>1384</v>
      </c>
      <c r="M57" s="57">
        <v>1384</v>
      </c>
      <c r="N57" s="184">
        <f t="shared" ref="N57:N71" si="13">SUM(B57:M57)</f>
        <v>16608</v>
      </c>
      <c r="P57" s="20"/>
      <c r="Q57" s="20"/>
      <c r="R57" s="20"/>
      <c r="S57" s="20"/>
      <c r="T57" s="20"/>
      <c r="U57" s="20"/>
      <c r="V57" s="20"/>
    </row>
    <row r="58" spans="1:22" ht="12.6" customHeight="1">
      <c r="A58" s="55" t="s">
        <v>51</v>
      </c>
      <c r="B58" s="57">
        <f>M40+M40*3%</f>
        <v>0</v>
      </c>
      <c r="C58" s="57">
        <f t="shared" ref="C58:M58" si="14">B58</f>
        <v>0</v>
      </c>
      <c r="D58" s="57">
        <f t="shared" si="14"/>
        <v>0</v>
      </c>
      <c r="E58" s="57">
        <f t="shared" si="14"/>
        <v>0</v>
      </c>
      <c r="F58" s="57">
        <f t="shared" si="14"/>
        <v>0</v>
      </c>
      <c r="G58" s="57">
        <f t="shared" si="14"/>
        <v>0</v>
      </c>
      <c r="H58" s="57">
        <f t="shared" si="14"/>
        <v>0</v>
      </c>
      <c r="I58" s="57">
        <f t="shared" si="14"/>
        <v>0</v>
      </c>
      <c r="J58" s="57">
        <f t="shared" si="14"/>
        <v>0</v>
      </c>
      <c r="K58" s="57">
        <f t="shared" si="14"/>
        <v>0</v>
      </c>
      <c r="L58" s="57">
        <f t="shared" si="14"/>
        <v>0</v>
      </c>
      <c r="M58" s="57">
        <f t="shared" si="14"/>
        <v>0</v>
      </c>
      <c r="N58" s="184">
        <f t="shared" si="13"/>
        <v>0</v>
      </c>
      <c r="P58" s="20"/>
      <c r="Q58" s="20"/>
      <c r="R58" s="20"/>
      <c r="S58" s="20"/>
      <c r="T58" s="20"/>
      <c r="U58" s="20"/>
      <c r="V58" s="20"/>
    </row>
    <row r="59" spans="1:22" ht="12.6" customHeight="1">
      <c r="A59" s="55" t="s">
        <v>52</v>
      </c>
      <c r="B59" s="57">
        <v>83</v>
      </c>
      <c r="C59" s="57">
        <v>83</v>
      </c>
      <c r="D59" s="57">
        <v>83</v>
      </c>
      <c r="E59" s="57">
        <v>83</v>
      </c>
      <c r="F59" s="57">
        <v>83</v>
      </c>
      <c r="G59" s="57">
        <v>83</v>
      </c>
      <c r="H59" s="57">
        <v>83</v>
      </c>
      <c r="I59" s="57">
        <v>83</v>
      </c>
      <c r="J59" s="57">
        <v>83</v>
      </c>
      <c r="K59" s="57">
        <v>83</v>
      </c>
      <c r="L59" s="57">
        <v>83</v>
      </c>
      <c r="M59" s="57">
        <v>83</v>
      </c>
      <c r="N59" s="184">
        <f t="shared" si="13"/>
        <v>996</v>
      </c>
      <c r="P59" s="20"/>
      <c r="Q59" s="20"/>
      <c r="R59" s="20"/>
      <c r="S59" s="20"/>
      <c r="T59" s="20"/>
      <c r="U59" s="20"/>
      <c r="V59" s="20"/>
    </row>
    <row r="60" spans="1:22" ht="12.6" customHeight="1">
      <c r="A60" s="55" t="s">
        <v>39</v>
      </c>
      <c r="B60" s="57">
        <v>168</v>
      </c>
      <c r="C60" s="57">
        <v>168</v>
      </c>
      <c r="D60" s="57">
        <v>168</v>
      </c>
      <c r="E60" s="57">
        <v>168</v>
      </c>
      <c r="F60" s="57">
        <v>168</v>
      </c>
      <c r="G60" s="57">
        <v>168</v>
      </c>
      <c r="H60" s="57">
        <v>168</v>
      </c>
      <c r="I60" s="57">
        <v>168</v>
      </c>
      <c r="J60" s="57">
        <v>168</v>
      </c>
      <c r="K60" s="57">
        <v>168</v>
      </c>
      <c r="L60" s="57">
        <v>168</v>
      </c>
      <c r="M60" s="57">
        <v>168</v>
      </c>
      <c r="N60" s="184">
        <f t="shared" si="13"/>
        <v>2016</v>
      </c>
      <c r="P60" s="20"/>
      <c r="Q60" s="20"/>
      <c r="R60" s="20"/>
      <c r="S60" s="20"/>
      <c r="T60" s="20"/>
      <c r="U60" s="20"/>
      <c r="V60" s="20"/>
    </row>
    <row r="61" spans="1:22" ht="12.6" customHeight="1">
      <c r="A61" s="55" t="s">
        <v>40</v>
      </c>
      <c r="B61" s="57">
        <v>1037.29</v>
      </c>
      <c r="C61" s="57">
        <v>1037.29</v>
      </c>
      <c r="D61" s="57">
        <v>1037.29</v>
      </c>
      <c r="E61" s="57">
        <v>1037.29</v>
      </c>
      <c r="F61" s="57">
        <v>1037.29</v>
      </c>
      <c r="G61" s="57">
        <v>1037.29</v>
      </c>
      <c r="H61" s="57">
        <v>1037.29</v>
      </c>
      <c r="I61" s="57">
        <v>1037.29</v>
      </c>
      <c r="J61" s="57">
        <v>1037.29</v>
      </c>
      <c r="K61" s="57">
        <v>1037.29</v>
      </c>
      <c r="L61" s="57">
        <v>1037.29</v>
      </c>
      <c r="M61" s="57">
        <v>1037.29</v>
      </c>
      <c r="N61" s="184">
        <f t="shared" si="13"/>
        <v>12447.480000000003</v>
      </c>
      <c r="P61" s="20"/>
      <c r="Q61" s="20"/>
      <c r="R61" s="20"/>
      <c r="S61" s="20"/>
      <c r="T61" s="20"/>
      <c r="U61" s="20"/>
      <c r="V61" s="20"/>
    </row>
    <row r="62" spans="1:22" ht="12.6" customHeight="1">
      <c r="A62" s="56" t="s">
        <v>41</v>
      </c>
      <c r="B62" s="57">
        <f>M44+M44*3%</f>
        <v>123.06440000000001</v>
      </c>
      <c r="C62" s="57">
        <f t="shared" ref="C62:M62" si="15">B62</f>
        <v>123.06440000000001</v>
      </c>
      <c r="D62" s="57">
        <f t="shared" si="15"/>
        <v>123.06440000000001</v>
      </c>
      <c r="E62" s="57">
        <f t="shared" si="15"/>
        <v>123.06440000000001</v>
      </c>
      <c r="F62" s="57">
        <f t="shared" si="15"/>
        <v>123.06440000000001</v>
      </c>
      <c r="G62" s="57">
        <f t="shared" si="15"/>
        <v>123.06440000000001</v>
      </c>
      <c r="H62" s="57">
        <f t="shared" si="15"/>
        <v>123.06440000000001</v>
      </c>
      <c r="I62" s="57">
        <f t="shared" si="15"/>
        <v>123.06440000000001</v>
      </c>
      <c r="J62" s="57">
        <f t="shared" si="15"/>
        <v>123.06440000000001</v>
      </c>
      <c r="K62" s="57">
        <f t="shared" si="15"/>
        <v>123.06440000000001</v>
      </c>
      <c r="L62" s="57">
        <f t="shared" si="15"/>
        <v>123.06440000000001</v>
      </c>
      <c r="M62" s="57">
        <f t="shared" si="15"/>
        <v>123.06440000000001</v>
      </c>
      <c r="N62" s="184">
        <f t="shared" si="13"/>
        <v>1476.7728</v>
      </c>
      <c r="P62" s="20"/>
      <c r="Q62" s="20"/>
      <c r="R62" s="20"/>
      <c r="S62" s="20"/>
      <c r="T62" s="20"/>
      <c r="U62" s="20"/>
      <c r="V62" s="20"/>
    </row>
    <row r="63" spans="1:22" ht="12.6" customHeight="1">
      <c r="A63" s="55" t="s">
        <v>58</v>
      </c>
      <c r="B63" s="105">
        <v>1750</v>
      </c>
      <c r="C63" s="105">
        <v>1750</v>
      </c>
      <c r="D63" s="105">
        <v>1750</v>
      </c>
      <c r="E63" s="105">
        <v>1750</v>
      </c>
      <c r="F63" s="105">
        <v>1750</v>
      </c>
      <c r="G63" s="105">
        <v>17205</v>
      </c>
      <c r="H63" s="105">
        <v>1750</v>
      </c>
      <c r="I63" s="105">
        <v>1750</v>
      </c>
      <c r="J63" s="105">
        <v>1750</v>
      </c>
      <c r="K63" s="105">
        <v>1750</v>
      </c>
      <c r="L63" s="105">
        <v>1750</v>
      </c>
      <c r="M63" s="105">
        <v>1750</v>
      </c>
      <c r="N63" s="184">
        <f t="shared" si="13"/>
        <v>36455</v>
      </c>
      <c r="P63" s="20"/>
      <c r="Q63" s="20"/>
      <c r="R63" s="20"/>
      <c r="S63" s="20"/>
      <c r="T63" s="20"/>
      <c r="U63" s="20"/>
      <c r="V63" s="20"/>
    </row>
    <row r="64" spans="1:22" ht="12.6" customHeight="1">
      <c r="A64" s="55" t="s">
        <v>43</v>
      </c>
      <c r="B64" s="57">
        <v>133</v>
      </c>
      <c r="C64" s="57">
        <v>133</v>
      </c>
      <c r="D64" s="57">
        <v>133</v>
      </c>
      <c r="E64" s="57">
        <v>133</v>
      </c>
      <c r="F64" s="57">
        <v>798</v>
      </c>
      <c r="G64" s="57">
        <v>133</v>
      </c>
      <c r="H64" s="57">
        <v>133</v>
      </c>
      <c r="I64" s="57">
        <v>133</v>
      </c>
      <c r="J64" s="57">
        <v>133</v>
      </c>
      <c r="K64" s="57">
        <v>133</v>
      </c>
      <c r="L64" s="57">
        <v>133</v>
      </c>
      <c r="M64" s="57">
        <v>133</v>
      </c>
      <c r="N64" s="184">
        <f t="shared" si="13"/>
        <v>2261</v>
      </c>
      <c r="P64" s="20"/>
      <c r="Q64" s="20"/>
      <c r="R64" s="20"/>
      <c r="S64" s="20"/>
      <c r="T64" s="20"/>
      <c r="U64" s="20"/>
      <c r="V64" s="20"/>
    </row>
    <row r="65" spans="1:22" ht="12.6" customHeight="1">
      <c r="A65" s="55" t="s">
        <v>44</v>
      </c>
      <c r="B65" s="57">
        <f>M47+M47*3%</f>
        <v>106.09</v>
      </c>
      <c r="C65" s="57">
        <f t="shared" ref="C65:M65" si="16">B65</f>
        <v>106.09</v>
      </c>
      <c r="D65" s="57">
        <f t="shared" si="16"/>
        <v>106.09</v>
      </c>
      <c r="E65" s="57">
        <f t="shared" si="16"/>
        <v>106.09</v>
      </c>
      <c r="F65" s="57">
        <f t="shared" si="16"/>
        <v>106.09</v>
      </c>
      <c r="G65" s="57">
        <f t="shared" si="16"/>
        <v>106.09</v>
      </c>
      <c r="H65" s="57">
        <f t="shared" si="16"/>
        <v>106.09</v>
      </c>
      <c r="I65" s="57">
        <f t="shared" si="16"/>
        <v>106.09</v>
      </c>
      <c r="J65" s="57">
        <f t="shared" si="16"/>
        <v>106.09</v>
      </c>
      <c r="K65" s="57">
        <f t="shared" si="16"/>
        <v>106.09</v>
      </c>
      <c r="L65" s="57">
        <f t="shared" si="16"/>
        <v>106.09</v>
      </c>
      <c r="M65" s="57">
        <f t="shared" si="16"/>
        <v>106.09</v>
      </c>
      <c r="N65" s="184">
        <f t="shared" si="13"/>
        <v>1273.08</v>
      </c>
      <c r="P65" s="20"/>
      <c r="Q65" s="20"/>
      <c r="R65" s="20"/>
      <c r="S65" s="20"/>
      <c r="T65" s="20"/>
      <c r="U65" s="20"/>
      <c r="V65" s="20"/>
    </row>
    <row r="66" spans="1:22" ht="12.6" customHeight="1">
      <c r="A66" s="55" t="s">
        <v>54</v>
      </c>
      <c r="B66" s="168">
        <f>M48+M48*3%</f>
        <v>0</v>
      </c>
      <c r="C66" s="168">
        <f t="shared" ref="C66:M66" si="17">B66</f>
        <v>0</v>
      </c>
      <c r="D66" s="168">
        <f t="shared" si="17"/>
        <v>0</v>
      </c>
      <c r="E66" s="168">
        <f t="shared" si="17"/>
        <v>0</v>
      </c>
      <c r="F66" s="168">
        <f t="shared" si="17"/>
        <v>0</v>
      </c>
      <c r="G66" s="168">
        <f t="shared" si="17"/>
        <v>0</v>
      </c>
      <c r="H66" s="168">
        <f t="shared" si="17"/>
        <v>0</v>
      </c>
      <c r="I66" s="168">
        <f t="shared" si="17"/>
        <v>0</v>
      </c>
      <c r="J66" s="168">
        <f t="shared" si="17"/>
        <v>0</v>
      </c>
      <c r="K66" s="168">
        <f t="shared" si="17"/>
        <v>0</v>
      </c>
      <c r="L66" s="168">
        <f t="shared" si="17"/>
        <v>0</v>
      </c>
      <c r="M66" s="168">
        <f t="shared" si="17"/>
        <v>0</v>
      </c>
      <c r="N66" s="184">
        <f t="shared" si="13"/>
        <v>0</v>
      </c>
      <c r="P66" s="20"/>
      <c r="Q66" s="20"/>
      <c r="R66" s="20"/>
      <c r="S66" s="20"/>
      <c r="T66" s="20"/>
      <c r="U66" s="20"/>
      <c r="V66" s="20"/>
    </row>
    <row r="67" spans="1:22" ht="12.6" customHeight="1">
      <c r="A67" s="55" t="s">
        <v>46</v>
      </c>
      <c r="B67" s="168">
        <v>720</v>
      </c>
      <c r="C67" s="168">
        <v>720</v>
      </c>
      <c r="D67" s="168">
        <v>720</v>
      </c>
      <c r="E67" s="168">
        <v>720</v>
      </c>
      <c r="F67" s="168">
        <v>720</v>
      </c>
      <c r="G67" s="168">
        <v>720</v>
      </c>
      <c r="H67" s="168">
        <v>720</v>
      </c>
      <c r="I67" s="168">
        <v>720</v>
      </c>
      <c r="J67" s="168">
        <v>720</v>
      </c>
      <c r="K67" s="168">
        <v>720</v>
      </c>
      <c r="L67" s="168">
        <v>720</v>
      </c>
      <c r="M67" s="168">
        <v>2720</v>
      </c>
      <c r="N67" s="184">
        <f t="shared" si="13"/>
        <v>10640</v>
      </c>
      <c r="P67" s="20"/>
      <c r="Q67" s="20"/>
      <c r="R67" s="20"/>
      <c r="S67" s="20"/>
      <c r="T67" s="20"/>
      <c r="U67" s="20"/>
      <c r="V67" s="20"/>
    </row>
    <row r="68" spans="1:22" ht="12.6" customHeight="1">
      <c r="A68" s="55" t="s">
        <v>47</v>
      </c>
      <c r="B68" s="105">
        <v>0</v>
      </c>
      <c r="C68" s="105">
        <v>0</v>
      </c>
      <c r="D68" s="105">
        <v>1050</v>
      </c>
      <c r="E68" s="105">
        <v>0</v>
      </c>
      <c r="F68" s="105">
        <v>0</v>
      </c>
      <c r="G68" s="105">
        <v>0</v>
      </c>
      <c r="H68" s="105">
        <v>0</v>
      </c>
      <c r="I68" s="105">
        <v>0</v>
      </c>
      <c r="J68" s="105">
        <v>0</v>
      </c>
      <c r="K68" s="105">
        <v>1450</v>
      </c>
      <c r="L68" s="105">
        <v>0</v>
      </c>
      <c r="M68" s="105">
        <v>0</v>
      </c>
      <c r="N68" s="184">
        <f t="shared" si="13"/>
        <v>2500</v>
      </c>
      <c r="P68" s="20"/>
      <c r="Q68" s="20"/>
      <c r="R68" s="20"/>
      <c r="S68" s="20"/>
      <c r="T68" s="20"/>
      <c r="U68" s="20"/>
      <c r="V68" s="20"/>
    </row>
    <row r="69" spans="1:22" ht="12.6" customHeight="1">
      <c r="A69" s="55" t="s">
        <v>59</v>
      </c>
      <c r="B69" s="57">
        <v>1936</v>
      </c>
      <c r="C69" s="57">
        <v>1936</v>
      </c>
      <c r="D69" s="57">
        <v>1936</v>
      </c>
      <c r="E69" s="57">
        <v>1936</v>
      </c>
      <c r="F69" s="57">
        <v>1936</v>
      </c>
      <c r="G69" s="57">
        <v>1936</v>
      </c>
      <c r="H69" s="57">
        <v>1936</v>
      </c>
      <c r="I69" s="57">
        <v>1936</v>
      </c>
      <c r="J69" s="57">
        <v>1936</v>
      </c>
      <c r="K69" s="57">
        <v>1936</v>
      </c>
      <c r="L69" s="57">
        <v>1936</v>
      </c>
      <c r="M69" s="57">
        <v>1936</v>
      </c>
      <c r="N69" s="184">
        <f t="shared" si="13"/>
        <v>23232</v>
      </c>
      <c r="P69" s="20"/>
      <c r="Q69" s="20"/>
      <c r="R69" s="20"/>
      <c r="S69" s="20"/>
      <c r="T69" s="20"/>
      <c r="U69" s="20"/>
      <c r="V69" s="20"/>
    </row>
    <row r="70" spans="1:22" ht="12.6" customHeight="1">
      <c r="A70" s="55" t="s">
        <v>49</v>
      </c>
      <c r="B70" s="57">
        <f>M52+M52*3%</f>
        <v>0</v>
      </c>
      <c r="C70" s="57">
        <f t="shared" ref="C70:M70" si="18">B70</f>
        <v>0</v>
      </c>
      <c r="D70" s="57">
        <f t="shared" si="18"/>
        <v>0</v>
      </c>
      <c r="E70" s="57">
        <f t="shared" si="18"/>
        <v>0</v>
      </c>
      <c r="F70" s="57">
        <f t="shared" si="18"/>
        <v>0</v>
      </c>
      <c r="G70" s="57">
        <f t="shared" si="18"/>
        <v>0</v>
      </c>
      <c r="H70" s="57">
        <f t="shared" si="18"/>
        <v>0</v>
      </c>
      <c r="I70" s="57">
        <f t="shared" si="18"/>
        <v>0</v>
      </c>
      <c r="J70" s="57">
        <f t="shared" si="18"/>
        <v>0</v>
      </c>
      <c r="K70" s="57">
        <f t="shared" si="18"/>
        <v>0</v>
      </c>
      <c r="L70" s="57">
        <f t="shared" si="18"/>
        <v>0</v>
      </c>
      <c r="M70" s="57">
        <f t="shared" si="18"/>
        <v>0</v>
      </c>
      <c r="N70" s="184">
        <f t="shared" si="13"/>
        <v>0</v>
      </c>
      <c r="P70" s="20"/>
      <c r="Q70" s="20"/>
      <c r="R70" s="20"/>
      <c r="S70" s="20"/>
      <c r="T70" s="20"/>
      <c r="U70" s="20"/>
      <c r="V70" s="20"/>
    </row>
    <row r="71" spans="1:22" ht="14.4">
      <c r="A71" s="192" t="s">
        <v>35</v>
      </c>
      <c r="B71" s="193">
        <f t="shared" ref="B71:M71" si="19">SUM(B57:B70)</f>
        <v>7440.4444000000003</v>
      </c>
      <c r="C71" s="193">
        <f t="shared" si="19"/>
        <v>7440.4444000000003</v>
      </c>
      <c r="D71" s="193">
        <f t="shared" si="19"/>
        <v>8490.4444000000003</v>
      </c>
      <c r="E71" s="193">
        <f t="shared" si="19"/>
        <v>7440.4444000000003</v>
      </c>
      <c r="F71" s="193">
        <f t="shared" si="19"/>
        <v>8105.4444000000003</v>
      </c>
      <c r="G71" s="193">
        <f t="shared" si="19"/>
        <v>22895.4444</v>
      </c>
      <c r="H71" s="193">
        <f t="shared" si="19"/>
        <v>7440.4444000000003</v>
      </c>
      <c r="I71" s="193">
        <f t="shared" si="19"/>
        <v>7440.4444000000003</v>
      </c>
      <c r="J71" s="193">
        <f t="shared" si="19"/>
        <v>7440.4444000000003</v>
      </c>
      <c r="K71" s="193">
        <f t="shared" si="19"/>
        <v>8890.4444000000003</v>
      </c>
      <c r="L71" s="193">
        <f t="shared" si="19"/>
        <v>7440.4444000000003</v>
      </c>
      <c r="M71" s="193">
        <f t="shared" si="19"/>
        <v>9440.4444000000003</v>
      </c>
      <c r="N71" s="191">
        <f t="shared" si="13"/>
        <v>109905.33280000003</v>
      </c>
      <c r="P71" s="20"/>
      <c r="Q71" s="20"/>
      <c r="R71" s="20"/>
      <c r="S71" s="20"/>
      <c r="T71" s="20"/>
      <c r="U71" s="20"/>
      <c r="V71" s="20"/>
    </row>
    <row r="72" spans="1:22" ht="9.75" customHeight="1">
      <c r="P72" s="20"/>
      <c r="Q72" s="20"/>
      <c r="R72" s="20"/>
      <c r="S72" s="20"/>
      <c r="T72" s="20"/>
      <c r="U72" s="20"/>
      <c r="V72" s="20"/>
    </row>
    <row r="73" spans="1:22" ht="9.75" customHeight="1">
      <c r="P73" s="20"/>
      <c r="Q73" s="20"/>
      <c r="R73" s="20"/>
      <c r="S73" s="20"/>
      <c r="T73" s="20"/>
      <c r="U73" s="20"/>
      <c r="V73" s="20"/>
    </row>
    <row r="74" spans="1:22" ht="9.75" customHeight="1">
      <c r="P74" s="20"/>
      <c r="Q74" s="20"/>
      <c r="R74" s="20"/>
      <c r="S74" s="20"/>
      <c r="T74" s="20"/>
      <c r="U74" s="20"/>
      <c r="V74" s="20"/>
    </row>
    <row r="75" spans="1:22" ht="9.75" customHeight="1">
      <c r="P75" s="20"/>
      <c r="Q75" s="20"/>
      <c r="R75" s="20"/>
      <c r="S75" s="20"/>
      <c r="T75" s="20"/>
      <c r="U75" s="20"/>
      <c r="V75" s="20"/>
    </row>
    <row r="76" spans="1:22" ht="9.75" customHeight="1">
      <c r="P76" s="20"/>
      <c r="Q76" s="20"/>
      <c r="R76" s="20"/>
      <c r="S76" s="20"/>
      <c r="T76" s="20"/>
      <c r="U76" s="20"/>
      <c r="V76" s="20"/>
    </row>
    <row r="77" spans="1:22" ht="9.75" customHeight="1">
      <c r="P77" s="20"/>
      <c r="Q77" s="20"/>
      <c r="R77" s="20"/>
      <c r="S77" s="20"/>
      <c r="T77" s="20"/>
      <c r="U77" s="20"/>
      <c r="V77" s="20"/>
    </row>
    <row r="78" spans="1:22" ht="9.75" customHeight="1">
      <c r="P78" s="20"/>
      <c r="Q78" s="20"/>
      <c r="R78" s="20"/>
      <c r="S78" s="20"/>
      <c r="T78" s="20"/>
      <c r="U78" s="20"/>
      <c r="V78" s="20"/>
    </row>
    <row r="79" spans="1:22" ht="9.75" customHeight="1">
      <c r="P79" s="20"/>
      <c r="Q79" s="20"/>
      <c r="R79" s="20"/>
      <c r="S79" s="20"/>
      <c r="T79" s="20"/>
      <c r="U79" s="20"/>
      <c r="V79" s="20"/>
    </row>
    <row r="80" spans="1:22" ht="9.75" customHeight="1">
      <c r="P80" s="20"/>
      <c r="Q80" s="20"/>
      <c r="R80" s="20"/>
      <c r="S80" s="20"/>
      <c r="T80" s="20"/>
      <c r="U80" s="20"/>
      <c r="V80" s="20"/>
    </row>
    <row r="81" spans="16:22" ht="9.75" customHeight="1">
      <c r="P81" s="20"/>
      <c r="Q81" s="20"/>
      <c r="R81" s="20"/>
      <c r="S81" s="20"/>
      <c r="T81" s="20"/>
      <c r="U81" s="20"/>
      <c r="V81" s="20"/>
    </row>
    <row r="82" spans="16:22" ht="9.75" customHeight="1">
      <c r="P82" s="20"/>
      <c r="Q82" s="20"/>
      <c r="R82" s="20"/>
      <c r="S82" s="20"/>
      <c r="T82" s="20"/>
      <c r="U82" s="20"/>
      <c r="V82" s="20"/>
    </row>
    <row r="83" spans="16:22" ht="9.75" customHeight="1">
      <c r="P83" s="20"/>
      <c r="Q83" s="20"/>
      <c r="R83" s="20"/>
      <c r="S83" s="20"/>
      <c r="T83" s="20"/>
      <c r="U83" s="20"/>
      <c r="V83" s="20"/>
    </row>
    <row r="84" spans="16:22" ht="9.75" customHeight="1">
      <c r="P84" s="20"/>
      <c r="Q84" s="20"/>
      <c r="R84" s="20"/>
      <c r="S84" s="20"/>
      <c r="T84" s="20"/>
      <c r="U84" s="20"/>
      <c r="V84" s="20"/>
    </row>
    <row r="85" spans="16:22" ht="9.75" customHeight="1">
      <c r="P85" s="20"/>
      <c r="Q85" s="20"/>
      <c r="R85" s="20"/>
      <c r="S85" s="20"/>
      <c r="T85" s="20"/>
      <c r="U85" s="20"/>
      <c r="V85" s="20"/>
    </row>
    <row r="86" spans="16:22" ht="9.75" customHeight="1">
      <c r="P86" s="20"/>
      <c r="Q86" s="20"/>
      <c r="R86" s="20"/>
      <c r="S86" s="20"/>
      <c r="T86" s="20"/>
      <c r="U86" s="20"/>
      <c r="V86" s="20"/>
    </row>
    <row r="87" spans="16:22" ht="9.75" customHeight="1">
      <c r="P87" s="20"/>
      <c r="Q87" s="20"/>
      <c r="R87" s="20"/>
      <c r="S87" s="20"/>
      <c r="T87" s="20"/>
      <c r="U87" s="20"/>
      <c r="V87" s="20"/>
    </row>
    <row r="88" spans="16:22" ht="9.75" customHeight="1">
      <c r="P88" s="20"/>
      <c r="Q88" s="20"/>
      <c r="R88" s="20"/>
      <c r="S88" s="20"/>
      <c r="T88" s="20"/>
      <c r="U88" s="20"/>
      <c r="V88" s="20"/>
    </row>
    <row r="89" spans="16:22" ht="9.75" customHeight="1">
      <c r="P89" s="20"/>
      <c r="Q89" s="20"/>
      <c r="R89" s="20"/>
      <c r="S89" s="20"/>
      <c r="T89" s="20"/>
      <c r="U89" s="20"/>
      <c r="V89" s="20"/>
    </row>
    <row r="90" spans="16:22" ht="9.75" customHeight="1">
      <c r="P90" s="20"/>
      <c r="Q90" s="20"/>
      <c r="R90" s="20"/>
      <c r="S90" s="20"/>
      <c r="T90" s="20"/>
      <c r="U90" s="20"/>
      <c r="V90" s="20"/>
    </row>
    <row r="91" spans="16:22" ht="9.75" customHeight="1">
      <c r="P91" s="20"/>
      <c r="Q91" s="20"/>
      <c r="R91" s="20"/>
      <c r="S91" s="20"/>
      <c r="T91" s="20"/>
      <c r="U91" s="20"/>
      <c r="V91" s="20"/>
    </row>
    <row r="92" spans="16:22" ht="9.75" customHeight="1">
      <c r="P92" s="20"/>
      <c r="Q92" s="20"/>
      <c r="R92" s="20"/>
      <c r="S92" s="20"/>
      <c r="T92" s="20"/>
      <c r="U92" s="20"/>
      <c r="V92" s="20"/>
    </row>
    <row r="93" spans="16:22" ht="9.75" customHeight="1">
      <c r="P93" s="20"/>
      <c r="Q93" s="20"/>
      <c r="R93" s="20"/>
      <c r="S93" s="20"/>
      <c r="T93" s="20"/>
      <c r="U93" s="20"/>
      <c r="V93" s="20"/>
    </row>
    <row r="94" spans="16:22" ht="9.75" customHeight="1">
      <c r="P94" s="20"/>
      <c r="Q94" s="20"/>
      <c r="R94" s="20"/>
      <c r="S94" s="20"/>
      <c r="T94" s="20"/>
      <c r="U94" s="20"/>
      <c r="V94" s="20"/>
    </row>
    <row r="95" spans="16:22" ht="9.75" customHeight="1">
      <c r="P95" s="20"/>
      <c r="Q95" s="20"/>
      <c r="R95" s="20"/>
      <c r="S95" s="20"/>
      <c r="T95" s="20"/>
      <c r="U95" s="20"/>
      <c r="V95" s="20"/>
    </row>
    <row r="96" spans="16:22" ht="9.75" customHeight="1">
      <c r="P96" s="20"/>
      <c r="Q96" s="20"/>
      <c r="R96" s="20"/>
      <c r="S96" s="20"/>
      <c r="T96" s="20"/>
      <c r="U96" s="20"/>
      <c r="V96" s="20"/>
    </row>
    <row r="97" spans="16:22" ht="9.75" customHeight="1">
      <c r="P97" s="20"/>
      <c r="Q97" s="20"/>
      <c r="R97" s="20"/>
      <c r="S97" s="20"/>
      <c r="T97" s="20"/>
      <c r="U97" s="20"/>
      <c r="V97" s="20"/>
    </row>
    <row r="98" spans="16:22" ht="9.75" customHeight="1">
      <c r="P98" s="20"/>
      <c r="Q98" s="20"/>
      <c r="R98" s="20"/>
      <c r="S98" s="20"/>
      <c r="T98" s="20"/>
      <c r="U98" s="20"/>
      <c r="V98" s="20"/>
    </row>
    <row r="99" spans="16:22" ht="9.75" customHeight="1">
      <c r="P99" s="20"/>
      <c r="Q99" s="20"/>
      <c r="R99" s="20"/>
      <c r="S99" s="20"/>
      <c r="T99" s="20"/>
      <c r="U99" s="20"/>
      <c r="V99" s="20"/>
    </row>
    <row r="100" spans="16:22" ht="9.75" customHeight="1">
      <c r="P100" s="20"/>
      <c r="Q100" s="20"/>
      <c r="R100" s="20"/>
      <c r="S100" s="20"/>
      <c r="T100" s="20"/>
      <c r="U100" s="20"/>
      <c r="V100" s="20"/>
    </row>
    <row r="101" spans="16:22" ht="9.75" customHeight="1">
      <c r="P101" s="20"/>
      <c r="Q101" s="20"/>
      <c r="R101" s="20"/>
      <c r="S101" s="20"/>
      <c r="T101" s="20"/>
      <c r="U101" s="20"/>
      <c r="V101" s="20"/>
    </row>
    <row r="102" spans="16:22" ht="9.75" customHeight="1">
      <c r="P102" s="20"/>
      <c r="Q102" s="20"/>
      <c r="R102" s="20"/>
      <c r="S102" s="20"/>
      <c r="T102" s="20"/>
      <c r="U102" s="20"/>
      <c r="V102" s="20"/>
    </row>
    <row r="103" spans="16:22" ht="9.75" customHeight="1">
      <c r="P103" s="20"/>
      <c r="Q103" s="20"/>
      <c r="R103" s="20"/>
      <c r="S103" s="20"/>
      <c r="T103" s="20"/>
      <c r="U103" s="20"/>
      <c r="V103" s="20"/>
    </row>
    <row r="104" spans="16:22" ht="9.75" customHeight="1">
      <c r="P104" s="20"/>
      <c r="Q104" s="20"/>
      <c r="R104" s="20"/>
      <c r="S104" s="20"/>
      <c r="T104" s="20"/>
      <c r="U104" s="20"/>
      <c r="V104" s="20"/>
    </row>
    <row r="105" spans="16:22" ht="9.75" customHeight="1">
      <c r="P105" s="20"/>
      <c r="Q105" s="20"/>
      <c r="R105" s="20"/>
      <c r="S105" s="20"/>
      <c r="T105" s="20"/>
      <c r="U105" s="20"/>
      <c r="V105" s="20"/>
    </row>
    <row r="106" spans="16:22" ht="9.75" customHeight="1">
      <c r="P106" s="20"/>
      <c r="Q106" s="20"/>
      <c r="R106" s="20"/>
      <c r="S106" s="20"/>
      <c r="T106" s="20"/>
      <c r="U106" s="20"/>
      <c r="V106" s="20"/>
    </row>
    <row r="107" spans="16:22" ht="9.75" customHeight="1">
      <c r="P107" s="20"/>
      <c r="Q107" s="20"/>
      <c r="R107" s="20"/>
      <c r="S107" s="20"/>
      <c r="T107" s="20"/>
      <c r="U107" s="20"/>
      <c r="V107" s="20"/>
    </row>
    <row r="108" spans="16:22" ht="9.75" customHeight="1">
      <c r="P108" s="20"/>
      <c r="Q108" s="20"/>
      <c r="R108" s="20"/>
      <c r="S108" s="20"/>
      <c r="T108" s="20"/>
      <c r="U108" s="20"/>
      <c r="V108" s="20"/>
    </row>
    <row r="109" spans="16:22" ht="9.75" customHeight="1">
      <c r="P109" s="20"/>
      <c r="Q109" s="20"/>
      <c r="R109" s="20"/>
      <c r="S109" s="20"/>
      <c r="T109" s="20"/>
      <c r="U109" s="20"/>
      <c r="V109" s="20"/>
    </row>
    <row r="110" spans="16:22" ht="9.75" customHeight="1">
      <c r="P110" s="20"/>
      <c r="Q110" s="20"/>
      <c r="R110" s="20"/>
      <c r="S110" s="20"/>
      <c r="T110" s="20"/>
      <c r="U110" s="20"/>
      <c r="V110" s="20"/>
    </row>
    <row r="111" spans="16:22" ht="9.75" customHeight="1">
      <c r="P111" s="20"/>
      <c r="Q111" s="20"/>
      <c r="R111" s="20"/>
      <c r="S111" s="20"/>
      <c r="T111" s="20"/>
      <c r="U111" s="20"/>
      <c r="V111" s="20"/>
    </row>
    <row r="112" spans="16:22" ht="9.75" customHeight="1">
      <c r="P112" s="20"/>
      <c r="Q112" s="20"/>
      <c r="R112" s="20"/>
      <c r="S112" s="20"/>
      <c r="T112" s="20"/>
      <c r="U112" s="20"/>
      <c r="V112" s="20"/>
    </row>
    <row r="113" spans="16:22" ht="9.75" customHeight="1">
      <c r="P113" s="20"/>
      <c r="Q113" s="20"/>
      <c r="R113" s="20"/>
      <c r="S113" s="20"/>
      <c r="T113" s="20"/>
      <c r="U113" s="20"/>
      <c r="V113" s="20"/>
    </row>
    <row r="114" spans="16:22" ht="9.75" customHeight="1">
      <c r="P114" s="20"/>
      <c r="Q114" s="20"/>
      <c r="R114" s="20"/>
      <c r="S114" s="20"/>
      <c r="T114" s="20"/>
      <c r="U114" s="20"/>
      <c r="V114" s="20"/>
    </row>
    <row r="115" spans="16:22" ht="9.75" customHeight="1">
      <c r="P115" s="20"/>
      <c r="Q115" s="20"/>
      <c r="R115" s="20"/>
      <c r="S115" s="20"/>
      <c r="T115" s="20"/>
      <c r="U115" s="20"/>
      <c r="V115" s="20"/>
    </row>
    <row r="116" spans="16:22" ht="9.75" customHeight="1">
      <c r="P116" s="20"/>
      <c r="Q116" s="20"/>
      <c r="R116" s="20"/>
      <c r="S116" s="20"/>
      <c r="T116" s="20"/>
      <c r="U116" s="20"/>
      <c r="V116" s="20"/>
    </row>
    <row r="117" spans="16:22" ht="9.75" customHeight="1">
      <c r="P117" s="20"/>
      <c r="Q117" s="20"/>
      <c r="R117" s="20"/>
      <c r="S117" s="20"/>
      <c r="T117" s="20"/>
      <c r="U117" s="20"/>
      <c r="V117" s="20"/>
    </row>
    <row r="118" spans="16:22" ht="9.75" customHeight="1">
      <c r="P118" s="20"/>
      <c r="Q118" s="20"/>
      <c r="R118" s="20"/>
      <c r="S118" s="20"/>
      <c r="T118" s="20"/>
      <c r="U118" s="20"/>
      <c r="V118" s="20"/>
    </row>
    <row r="119" spans="16:22" ht="9.75" customHeight="1">
      <c r="P119" s="20"/>
      <c r="Q119" s="20"/>
      <c r="R119" s="20"/>
      <c r="S119" s="20"/>
      <c r="T119" s="20"/>
      <c r="U119" s="20"/>
      <c r="V119" s="20"/>
    </row>
    <row r="120" spans="16:22" ht="9.75" customHeight="1">
      <c r="P120" s="20"/>
      <c r="Q120" s="20"/>
      <c r="R120" s="20"/>
      <c r="S120" s="20"/>
      <c r="T120" s="20"/>
      <c r="U120" s="20"/>
      <c r="V120" s="20"/>
    </row>
    <row r="121" spans="16:22" ht="9.75" customHeight="1">
      <c r="P121" s="20"/>
      <c r="Q121" s="20"/>
      <c r="R121" s="20"/>
      <c r="S121" s="20"/>
      <c r="T121" s="20"/>
      <c r="U121" s="20"/>
      <c r="V121" s="20"/>
    </row>
    <row r="122" spans="16:22" ht="9.75" customHeight="1">
      <c r="P122" s="20"/>
      <c r="Q122" s="20"/>
      <c r="R122" s="20"/>
      <c r="S122" s="20"/>
      <c r="T122" s="20"/>
      <c r="U122" s="20"/>
      <c r="V122" s="20"/>
    </row>
    <row r="123" spans="16:22" ht="9.75" customHeight="1">
      <c r="P123" s="20"/>
      <c r="Q123" s="20"/>
      <c r="R123" s="20"/>
      <c r="S123" s="20"/>
      <c r="T123" s="20"/>
      <c r="U123" s="20"/>
      <c r="V123" s="20"/>
    </row>
    <row r="124" spans="16:22" ht="9.75" customHeight="1">
      <c r="P124" s="20"/>
      <c r="Q124" s="20"/>
      <c r="R124" s="20"/>
      <c r="S124" s="20"/>
      <c r="T124" s="20"/>
      <c r="U124" s="20"/>
      <c r="V124" s="20"/>
    </row>
    <row r="125" spans="16:22" ht="9.75" customHeight="1">
      <c r="P125" s="20"/>
      <c r="Q125" s="20"/>
      <c r="R125" s="20"/>
      <c r="S125" s="20"/>
      <c r="T125" s="20"/>
      <c r="U125" s="20"/>
      <c r="V125" s="20"/>
    </row>
    <row r="126" spans="16:22" ht="9.75" customHeight="1">
      <c r="P126" s="20"/>
      <c r="Q126" s="20"/>
      <c r="R126" s="20"/>
      <c r="S126" s="20"/>
      <c r="T126" s="20"/>
      <c r="U126" s="20"/>
      <c r="V126" s="20"/>
    </row>
    <row r="127" spans="16:22" ht="9.75" customHeight="1">
      <c r="P127" s="20"/>
      <c r="Q127" s="20"/>
      <c r="R127" s="20"/>
      <c r="S127" s="20"/>
      <c r="T127" s="20"/>
      <c r="U127" s="20"/>
      <c r="V127" s="20"/>
    </row>
    <row r="128" spans="16:22" ht="9.75" customHeight="1">
      <c r="P128" s="20"/>
      <c r="Q128" s="20"/>
      <c r="R128" s="20"/>
      <c r="S128" s="20"/>
      <c r="T128" s="20"/>
      <c r="U128" s="20"/>
      <c r="V128" s="20"/>
    </row>
    <row r="129" spans="16:22" ht="9.75" customHeight="1">
      <c r="P129" s="20"/>
      <c r="Q129" s="20"/>
      <c r="R129" s="20"/>
      <c r="S129" s="20"/>
      <c r="T129" s="20"/>
      <c r="U129" s="20"/>
      <c r="V129" s="20"/>
    </row>
    <row r="130" spans="16:22" ht="9.75" customHeight="1">
      <c r="P130" s="20"/>
      <c r="Q130" s="20"/>
      <c r="R130" s="20"/>
      <c r="S130" s="20"/>
      <c r="T130" s="20"/>
      <c r="U130" s="20"/>
      <c r="V130" s="20"/>
    </row>
    <row r="131" spans="16:22" ht="9.75" customHeight="1">
      <c r="P131" s="20"/>
      <c r="Q131" s="20"/>
      <c r="R131" s="20"/>
      <c r="S131" s="20"/>
      <c r="T131" s="20"/>
      <c r="U131" s="20"/>
      <c r="V131" s="20"/>
    </row>
    <row r="132" spans="16:22" ht="9.75" customHeight="1">
      <c r="P132" s="20"/>
      <c r="Q132" s="20"/>
      <c r="R132" s="20"/>
      <c r="S132" s="20"/>
      <c r="T132" s="20"/>
      <c r="U132" s="20"/>
      <c r="V132" s="20"/>
    </row>
    <row r="133" spans="16:22" ht="9.75" customHeight="1">
      <c r="P133" s="20"/>
      <c r="Q133" s="20"/>
      <c r="R133" s="20"/>
      <c r="S133" s="20"/>
      <c r="T133" s="20"/>
      <c r="U133" s="20"/>
      <c r="V133" s="20"/>
    </row>
    <row r="134" spans="16:22" ht="9.75" customHeight="1">
      <c r="P134" s="20"/>
      <c r="Q134" s="20"/>
      <c r="R134" s="20"/>
      <c r="S134" s="20"/>
      <c r="T134" s="20"/>
      <c r="U134" s="20"/>
      <c r="V134" s="20"/>
    </row>
    <row r="135" spans="16:22" ht="9.75" customHeight="1">
      <c r="P135" s="20"/>
      <c r="Q135" s="20"/>
      <c r="R135" s="20"/>
      <c r="S135" s="20"/>
      <c r="T135" s="20"/>
      <c r="U135" s="20"/>
      <c r="V135" s="20"/>
    </row>
    <row r="136" spans="16:22" ht="9.75" customHeight="1">
      <c r="P136" s="20"/>
      <c r="Q136" s="20"/>
      <c r="R136" s="20"/>
      <c r="S136" s="20"/>
      <c r="T136" s="20"/>
      <c r="U136" s="20"/>
      <c r="V136" s="20"/>
    </row>
    <row r="137" spans="16:22" ht="9.75" customHeight="1">
      <c r="P137" s="20"/>
      <c r="Q137" s="20"/>
      <c r="R137" s="20"/>
      <c r="S137" s="20"/>
      <c r="T137" s="20"/>
      <c r="U137" s="20"/>
      <c r="V137" s="20"/>
    </row>
    <row r="138" spans="16:22" ht="9.75" customHeight="1">
      <c r="P138" s="20"/>
      <c r="Q138" s="20"/>
      <c r="R138" s="20"/>
      <c r="S138" s="20"/>
      <c r="T138" s="20"/>
      <c r="U138" s="20"/>
      <c r="V138" s="20"/>
    </row>
    <row r="139" spans="16:22" ht="9.75" customHeight="1">
      <c r="P139" s="20"/>
      <c r="Q139" s="20"/>
      <c r="R139" s="20"/>
      <c r="S139" s="20"/>
      <c r="T139" s="20"/>
      <c r="U139" s="20"/>
      <c r="V139" s="20"/>
    </row>
    <row r="140" spans="16:22" ht="9.75" customHeight="1">
      <c r="P140" s="20"/>
      <c r="Q140" s="20"/>
      <c r="R140" s="20"/>
      <c r="S140" s="20"/>
      <c r="T140" s="20"/>
      <c r="U140" s="20"/>
      <c r="V140" s="20"/>
    </row>
    <row r="141" spans="16:22" ht="9.75" customHeight="1">
      <c r="P141" s="20"/>
      <c r="Q141" s="20"/>
      <c r="R141" s="20"/>
      <c r="S141" s="20"/>
      <c r="T141" s="20"/>
      <c r="U141" s="20"/>
      <c r="V141" s="20"/>
    </row>
    <row r="142" spans="16:22" ht="9.75" customHeight="1">
      <c r="P142" s="20"/>
      <c r="Q142" s="20"/>
      <c r="R142" s="20"/>
      <c r="S142" s="20"/>
      <c r="T142" s="20"/>
      <c r="U142" s="20"/>
      <c r="V142" s="20"/>
    </row>
    <row r="143" spans="16:22" ht="9.75" customHeight="1">
      <c r="P143" s="20"/>
      <c r="Q143" s="20"/>
      <c r="R143" s="20"/>
      <c r="S143" s="20"/>
      <c r="T143" s="20"/>
      <c r="U143" s="20"/>
      <c r="V143" s="20"/>
    </row>
    <row r="144" spans="16:22" ht="9.75" customHeight="1">
      <c r="P144" s="20"/>
      <c r="Q144" s="20"/>
      <c r="R144" s="20"/>
      <c r="S144" s="20"/>
      <c r="T144" s="20"/>
      <c r="U144" s="20"/>
      <c r="V144" s="20"/>
    </row>
    <row r="145" spans="16:22" ht="9.75" customHeight="1">
      <c r="P145" s="20"/>
      <c r="Q145" s="20"/>
      <c r="R145" s="20"/>
      <c r="S145" s="20"/>
      <c r="T145" s="20"/>
      <c r="U145" s="20"/>
      <c r="V145" s="20"/>
    </row>
    <row r="146" spans="16:22" ht="9.75" customHeight="1">
      <c r="P146" s="20"/>
      <c r="Q146" s="20"/>
      <c r="R146" s="20"/>
      <c r="S146" s="20"/>
      <c r="T146" s="20"/>
      <c r="U146" s="20"/>
      <c r="V146" s="20"/>
    </row>
    <row r="147" spans="16:22" ht="9.75" customHeight="1">
      <c r="P147" s="20"/>
      <c r="Q147" s="20"/>
      <c r="R147" s="20"/>
      <c r="S147" s="20"/>
      <c r="T147" s="20"/>
      <c r="U147" s="20"/>
      <c r="V147" s="20"/>
    </row>
    <row r="148" spans="16:22" ht="9.75" customHeight="1">
      <c r="P148" s="20"/>
      <c r="Q148" s="20"/>
      <c r="R148" s="20"/>
      <c r="S148" s="20"/>
      <c r="T148" s="20"/>
      <c r="U148" s="20"/>
      <c r="V148" s="20"/>
    </row>
    <row r="149" spans="16:22" ht="9.75" customHeight="1">
      <c r="P149" s="20"/>
      <c r="Q149" s="20"/>
      <c r="R149" s="20"/>
      <c r="S149" s="20"/>
      <c r="T149" s="20"/>
      <c r="U149" s="20"/>
      <c r="V149" s="20"/>
    </row>
    <row r="150" spans="16:22" ht="9.75" customHeight="1">
      <c r="P150" s="20"/>
      <c r="Q150" s="20"/>
      <c r="R150" s="20"/>
      <c r="S150" s="20"/>
      <c r="T150" s="20"/>
      <c r="U150" s="20"/>
      <c r="V150" s="20"/>
    </row>
    <row r="151" spans="16:22" ht="9.75" customHeight="1">
      <c r="P151" s="20"/>
      <c r="Q151" s="20"/>
      <c r="R151" s="20"/>
      <c r="S151" s="20"/>
      <c r="T151" s="20"/>
      <c r="U151" s="20"/>
      <c r="V151" s="20"/>
    </row>
    <row r="152" spans="16:22" ht="9.75" customHeight="1">
      <c r="P152" s="20"/>
      <c r="Q152" s="20"/>
      <c r="R152" s="20"/>
      <c r="S152" s="20"/>
      <c r="T152" s="20"/>
      <c r="U152" s="20"/>
      <c r="V152" s="20"/>
    </row>
    <row r="153" spans="16:22" ht="9.75" customHeight="1">
      <c r="P153" s="20"/>
      <c r="Q153" s="20"/>
      <c r="R153" s="20"/>
      <c r="S153" s="20"/>
      <c r="T153" s="20"/>
      <c r="U153" s="20"/>
      <c r="V153" s="20"/>
    </row>
    <row r="154" spans="16:22" ht="9.75" customHeight="1">
      <c r="P154" s="20"/>
      <c r="Q154" s="20"/>
      <c r="R154" s="20"/>
      <c r="S154" s="20"/>
      <c r="T154" s="20"/>
      <c r="U154" s="20"/>
      <c r="V154" s="20"/>
    </row>
    <row r="155" spans="16:22" ht="9.75" customHeight="1">
      <c r="P155" s="20"/>
      <c r="Q155" s="20"/>
      <c r="R155" s="20"/>
      <c r="S155" s="20"/>
      <c r="T155" s="20"/>
      <c r="U155" s="20"/>
      <c r="V155" s="20"/>
    </row>
    <row r="156" spans="16:22" ht="9.75" customHeight="1">
      <c r="P156" s="20"/>
      <c r="Q156" s="20"/>
      <c r="R156" s="20"/>
      <c r="S156" s="20"/>
      <c r="T156" s="20"/>
      <c r="U156" s="20"/>
      <c r="V156" s="20"/>
    </row>
    <row r="157" spans="16:22" ht="9.75" customHeight="1">
      <c r="P157" s="20"/>
      <c r="Q157" s="20"/>
      <c r="R157" s="20"/>
      <c r="S157" s="20"/>
      <c r="T157" s="20"/>
      <c r="U157" s="20"/>
      <c r="V157" s="20"/>
    </row>
    <row r="158" spans="16:22" ht="9.75" customHeight="1">
      <c r="P158" s="20"/>
      <c r="Q158" s="20"/>
      <c r="R158" s="20"/>
      <c r="S158" s="20"/>
      <c r="T158" s="20"/>
      <c r="U158" s="20"/>
      <c r="V158" s="20"/>
    </row>
    <row r="159" spans="16:22" ht="9.75" customHeight="1">
      <c r="P159" s="20"/>
      <c r="Q159" s="20"/>
      <c r="R159" s="20"/>
      <c r="S159" s="20"/>
      <c r="T159" s="20"/>
      <c r="U159" s="20"/>
      <c r="V159" s="20"/>
    </row>
    <row r="160" spans="16:22" ht="9.75" customHeight="1">
      <c r="P160" s="20"/>
      <c r="Q160" s="20"/>
      <c r="R160" s="20"/>
      <c r="S160" s="20"/>
      <c r="T160" s="20"/>
      <c r="U160" s="20"/>
      <c r="V160" s="20"/>
    </row>
    <row r="161" spans="16:22" ht="9.75" customHeight="1">
      <c r="P161" s="20"/>
      <c r="Q161" s="20"/>
      <c r="R161" s="20"/>
      <c r="S161" s="20"/>
      <c r="T161" s="20"/>
      <c r="U161" s="20"/>
      <c r="V161" s="20"/>
    </row>
    <row r="162" spans="16:22" ht="9.75" customHeight="1">
      <c r="P162" s="20"/>
      <c r="Q162" s="20"/>
      <c r="R162" s="20"/>
      <c r="S162" s="20"/>
      <c r="T162" s="20"/>
      <c r="U162" s="20"/>
      <c r="V162" s="20"/>
    </row>
    <row r="163" spans="16:22" ht="9.75" customHeight="1">
      <c r="P163" s="20"/>
      <c r="Q163" s="20"/>
      <c r="R163" s="20"/>
      <c r="S163" s="20"/>
      <c r="T163" s="20"/>
      <c r="U163" s="20"/>
      <c r="V163" s="20"/>
    </row>
    <row r="164" spans="16:22" ht="9.75" customHeight="1">
      <c r="P164" s="20"/>
      <c r="Q164" s="20"/>
      <c r="R164" s="20"/>
      <c r="S164" s="20"/>
      <c r="T164" s="20"/>
      <c r="U164" s="20"/>
      <c r="V164" s="20"/>
    </row>
    <row r="165" spans="16:22" ht="9.75" customHeight="1">
      <c r="P165" s="20"/>
      <c r="Q165" s="20"/>
      <c r="R165" s="20"/>
      <c r="S165" s="20"/>
      <c r="T165" s="20"/>
      <c r="U165" s="20"/>
      <c r="V165" s="20"/>
    </row>
    <row r="166" spans="16:22" ht="9.75" customHeight="1">
      <c r="P166" s="20"/>
      <c r="Q166" s="20"/>
      <c r="R166" s="20"/>
      <c r="S166" s="20"/>
      <c r="T166" s="20"/>
      <c r="U166" s="20"/>
      <c r="V166" s="20"/>
    </row>
    <row r="167" spans="16:22" ht="9.75" customHeight="1">
      <c r="P167" s="20"/>
      <c r="Q167" s="20"/>
      <c r="R167" s="20"/>
      <c r="S167" s="20"/>
      <c r="T167" s="20"/>
      <c r="U167" s="20"/>
      <c r="V167" s="20"/>
    </row>
    <row r="168" spans="16:22" ht="9.75" customHeight="1">
      <c r="P168" s="20"/>
      <c r="Q168" s="20"/>
      <c r="R168" s="20"/>
      <c r="S168" s="20"/>
      <c r="T168" s="20"/>
      <c r="U168" s="20"/>
      <c r="V168" s="20"/>
    </row>
    <row r="169" spans="16:22" ht="9.75" customHeight="1">
      <c r="P169" s="20"/>
      <c r="Q169" s="20"/>
      <c r="R169" s="20"/>
      <c r="S169" s="20"/>
      <c r="T169" s="20"/>
      <c r="U169" s="20"/>
      <c r="V169" s="20"/>
    </row>
    <row r="170" spans="16:22" ht="9.75" customHeight="1">
      <c r="P170" s="20"/>
      <c r="Q170" s="20"/>
      <c r="R170" s="20"/>
      <c r="S170" s="20"/>
      <c r="T170" s="20"/>
      <c r="U170" s="20"/>
      <c r="V170" s="20"/>
    </row>
    <row r="171" spans="16:22" ht="9.75" customHeight="1">
      <c r="P171" s="20"/>
      <c r="Q171" s="20"/>
      <c r="R171" s="20"/>
      <c r="S171" s="20"/>
      <c r="T171" s="20"/>
      <c r="U171" s="20"/>
      <c r="V171" s="20"/>
    </row>
    <row r="172" spans="16:22" ht="9.75" customHeight="1">
      <c r="P172" s="20"/>
      <c r="Q172" s="20"/>
      <c r="R172" s="20"/>
      <c r="S172" s="20"/>
      <c r="T172" s="20"/>
      <c r="U172" s="20"/>
      <c r="V172" s="20"/>
    </row>
    <row r="173" spans="16:22" ht="9.75" customHeight="1">
      <c r="P173" s="20"/>
      <c r="Q173" s="20"/>
      <c r="R173" s="20"/>
      <c r="S173" s="20"/>
      <c r="T173" s="20"/>
      <c r="U173" s="20"/>
      <c r="V173" s="20"/>
    </row>
    <row r="174" spans="16:22" ht="9.75" customHeight="1">
      <c r="P174" s="20"/>
      <c r="Q174" s="20"/>
      <c r="R174" s="20"/>
      <c r="S174" s="20"/>
      <c r="T174" s="20"/>
      <c r="U174" s="20"/>
      <c r="V174" s="20"/>
    </row>
    <row r="175" spans="16:22" ht="9.75" customHeight="1">
      <c r="P175" s="20"/>
      <c r="Q175" s="20"/>
      <c r="R175" s="20"/>
      <c r="S175" s="20"/>
      <c r="T175" s="20"/>
      <c r="U175" s="20"/>
      <c r="V175" s="20"/>
    </row>
    <row r="176" spans="16:22" ht="9.75" customHeight="1">
      <c r="P176" s="20"/>
      <c r="Q176" s="20"/>
      <c r="R176" s="20"/>
      <c r="S176" s="20"/>
      <c r="T176" s="20"/>
      <c r="U176" s="20"/>
      <c r="V176" s="20"/>
    </row>
    <row r="177" spans="16:22" ht="9.75" customHeight="1">
      <c r="P177" s="20"/>
      <c r="Q177" s="20"/>
      <c r="R177" s="20"/>
      <c r="S177" s="20"/>
      <c r="T177" s="20"/>
      <c r="U177" s="20"/>
      <c r="V177" s="20"/>
    </row>
    <row r="178" spans="16:22" ht="9.75" customHeight="1">
      <c r="P178" s="20"/>
      <c r="Q178" s="20"/>
      <c r="R178" s="20"/>
      <c r="S178" s="20"/>
      <c r="T178" s="20"/>
      <c r="U178" s="20"/>
      <c r="V178" s="20"/>
    </row>
    <row r="179" spans="16:22" ht="9.75" customHeight="1">
      <c r="P179" s="20"/>
      <c r="Q179" s="20"/>
      <c r="R179" s="20"/>
      <c r="S179" s="20"/>
      <c r="T179" s="20"/>
      <c r="U179" s="20"/>
      <c r="V179" s="20"/>
    </row>
    <row r="180" spans="16:22" ht="9.75" customHeight="1">
      <c r="P180" s="20"/>
      <c r="Q180" s="20"/>
      <c r="R180" s="20"/>
      <c r="S180" s="20"/>
      <c r="T180" s="20"/>
      <c r="U180" s="20"/>
      <c r="V180" s="20"/>
    </row>
    <row r="181" spans="16:22" ht="9.75" customHeight="1">
      <c r="P181" s="20"/>
      <c r="Q181" s="20"/>
      <c r="R181" s="20"/>
      <c r="S181" s="20"/>
      <c r="T181" s="20"/>
      <c r="U181" s="20"/>
      <c r="V181" s="20"/>
    </row>
    <row r="182" spans="16:22" ht="9.75" customHeight="1">
      <c r="P182" s="20"/>
      <c r="Q182" s="20"/>
      <c r="R182" s="20"/>
      <c r="S182" s="20"/>
      <c r="T182" s="20"/>
      <c r="U182" s="20"/>
      <c r="V182" s="20"/>
    </row>
    <row r="183" spans="16:22" ht="9.75" customHeight="1">
      <c r="P183" s="20"/>
      <c r="Q183" s="20"/>
      <c r="R183" s="20"/>
      <c r="S183" s="20"/>
      <c r="T183" s="20"/>
      <c r="U183" s="20"/>
      <c r="V183" s="20"/>
    </row>
    <row r="184" spans="16:22" ht="9.75" customHeight="1">
      <c r="P184" s="20"/>
      <c r="Q184" s="20"/>
      <c r="R184" s="20"/>
      <c r="S184" s="20"/>
      <c r="T184" s="20"/>
      <c r="U184" s="20"/>
      <c r="V184" s="20"/>
    </row>
    <row r="185" spans="16:22" ht="9.75" customHeight="1">
      <c r="P185" s="20"/>
      <c r="Q185" s="20"/>
      <c r="R185" s="20"/>
      <c r="S185" s="20"/>
      <c r="T185" s="20"/>
      <c r="U185" s="20"/>
      <c r="V185" s="20"/>
    </row>
    <row r="186" spans="16:22" ht="9.75" customHeight="1">
      <c r="P186" s="20"/>
      <c r="Q186" s="20"/>
      <c r="R186" s="20"/>
      <c r="S186" s="20"/>
      <c r="T186" s="20"/>
      <c r="U186" s="20"/>
      <c r="V186" s="20"/>
    </row>
    <row r="187" spans="16:22" ht="9.75" customHeight="1">
      <c r="P187" s="20"/>
      <c r="Q187" s="20"/>
      <c r="R187" s="20"/>
      <c r="S187" s="20"/>
      <c r="T187" s="20"/>
      <c r="U187" s="20"/>
      <c r="V187" s="20"/>
    </row>
    <row r="188" spans="16:22" ht="9.75" customHeight="1">
      <c r="P188" s="20"/>
      <c r="Q188" s="20"/>
      <c r="R188" s="20"/>
      <c r="S188" s="20"/>
      <c r="T188" s="20"/>
      <c r="U188" s="20"/>
      <c r="V188" s="20"/>
    </row>
    <row r="189" spans="16:22" ht="9.75" customHeight="1">
      <c r="P189" s="20"/>
      <c r="Q189" s="20"/>
      <c r="R189" s="20"/>
      <c r="S189" s="20"/>
      <c r="T189" s="20"/>
      <c r="U189" s="20"/>
      <c r="V189" s="20"/>
    </row>
    <row r="190" spans="16:22" ht="9.75" customHeight="1">
      <c r="P190" s="20"/>
      <c r="Q190" s="20"/>
      <c r="R190" s="20"/>
      <c r="S190" s="20"/>
      <c r="T190" s="20"/>
      <c r="U190" s="20"/>
      <c r="V190" s="20"/>
    </row>
    <row r="191" spans="16:22" ht="9.75" customHeight="1">
      <c r="P191" s="20"/>
      <c r="Q191" s="20"/>
      <c r="R191" s="20"/>
      <c r="S191" s="20"/>
      <c r="T191" s="20"/>
      <c r="U191" s="20"/>
      <c r="V191" s="20"/>
    </row>
    <row r="192" spans="16:22" ht="9.75" customHeight="1">
      <c r="P192" s="20"/>
      <c r="Q192" s="20"/>
      <c r="R192" s="20"/>
      <c r="S192" s="20"/>
      <c r="T192" s="20"/>
      <c r="U192" s="20"/>
      <c r="V192" s="20"/>
    </row>
    <row r="193" spans="16:22" ht="9.75" customHeight="1">
      <c r="P193" s="20"/>
      <c r="Q193" s="20"/>
      <c r="R193" s="20"/>
      <c r="S193" s="20"/>
      <c r="T193" s="20"/>
      <c r="U193" s="20"/>
      <c r="V193" s="20"/>
    </row>
    <row r="194" spans="16:22" ht="9.75" customHeight="1">
      <c r="P194" s="20"/>
      <c r="Q194" s="20"/>
      <c r="R194" s="20"/>
      <c r="S194" s="20"/>
      <c r="T194" s="20"/>
      <c r="U194" s="20"/>
      <c r="V194" s="20"/>
    </row>
    <row r="195" spans="16:22" ht="9.75" customHeight="1">
      <c r="P195" s="20"/>
      <c r="Q195" s="20"/>
      <c r="R195" s="20"/>
      <c r="S195" s="20"/>
      <c r="T195" s="20"/>
      <c r="U195" s="20"/>
      <c r="V195" s="20"/>
    </row>
    <row r="196" spans="16:22" ht="9.75" customHeight="1">
      <c r="P196" s="20"/>
      <c r="Q196" s="20"/>
      <c r="R196" s="20"/>
      <c r="S196" s="20"/>
      <c r="T196" s="20"/>
      <c r="U196" s="20"/>
      <c r="V196" s="20"/>
    </row>
    <row r="197" spans="16:22" ht="9.75" customHeight="1">
      <c r="P197" s="20"/>
      <c r="Q197" s="20"/>
      <c r="R197" s="20"/>
      <c r="S197" s="20"/>
      <c r="T197" s="20"/>
      <c r="U197" s="20"/>
      <c r="V197" s="20"/>
    </row>
    <row r="198" spans="16:22" ht="9.75" customHeight="1">
      <c r="P198" s="20"/>
      <c r="Q198" s="20"/>
      <c r="R198" s="20"/>
      <c r="S198" s="20"/>
      <c r="T198" s="20"/>
      <c r="U198" s="20"/>
      <c r="V198" s="20"/>
    </row>
    <row r="199" spans="16:22" ht="9.75" customHeight="1">
      <c r="P199" s="20"/>
      <c r="Q199" s="20"/>
      <c r="R199" s="20"/>
      <c r="S199" s="20"/>
      <c r="T199" s="20"/>
      <c r="U199" s="20"/>
      <c r="V199" s="20"/>
    </row>
    <row r="200" spans="16:22" ht="9.75" customHeight="1">
      <c r="P200" s="20"/>
      <c r="Q200" s="20"/>
      <c r="R200" s="20"/>
      <c r="S200" s="20"/>
      <c r="T200" s="20"/>
      <c r="U200" s="20"/>
      <c r="V200" s="20"/>
    </row>
    <row r="201" spans="16:22" ht="9.75" customHeight="1">
      <c r="P201" s="20"/>
      <c r="Q201" s="20"/>
      <c r="R201" s="20"/>
      <c r="S201" s="20"/>
      <c r="T201" s="20"/>
      <c r="U201" s="20"/>
      <c r="V201" s="20"/>
    </row>
    <row r="202" spans="16:22" ht="9.75" customHeight="1">
      <c r="P202" s="20"/>
      <c r="Q202" s="20"/>
      <c r="R202" s="20"/>
      <c r="S202" s="20"/>
      <c r="T202" s="20"/>
      <c r="U202" s="20"/>
      <c r="V202" s="20"/>
    </row>
    <row r="203" spans="16:22" ht="9.75" customHeight="1">
      <c r="P203" s="20"/>
      <c r="Q203" s="20"/>
      <c r="R203" s="20"/>
      <c r="S203" s="20"/>
      <c r="T203" s="20"/>
      <c r="U203" s="20"/>
      <c r="V203" s="20"/>
    </row>
    <row r="204" spans="16:22" ht="9.75" customHeight="1">
      <c r="P204" s="20"/>
      <c r="Q204" s="20"/>
      <c r="R204" s="20"/>
      <c r="S204" s="20"/>
      <c r="T204" s="20"/>
      <c r="U204" s="20"/>
      <c r="V204" s="20"/>
    </row>
    <row r="205" spans="16:22" ht="9.75" customHeight="1">
      <c r="P205" s="20"/>
      <c r="Q205" s="20"/>
      <c r="R205" s="20"/>
      <c r="S205" s="20"/>
      <c r="T205" s="20"/>
      <c r="U205" s="20"/>
      <c r="V205" s="20"/>
    </row>
    <row r="206" spans="16:22" ht="9.75" customHeight="1">
      <c r="P206" s="20"/>
      <c r="Q206" s="20"/>
      <c r="R206" s="20"/>
      <c r="S206" s="20"/>
      <c r="T206" s="20"/>
      <c r="U206" s="20"/>
      <c r="V206" s="20"/>
    </row>
    <row r="207" spans="16:22" ht="9.75" customHeight="1">
      <c r="P207" s="20"/>
      <c r="Q207" s="20"/>
      <c r="R207" s="20"/>
      <c r="S207" s="20"/>
      <c r="T207" s="20"/>
      <c r="U207" s="20"/>
      <c r="V207" s="20"/>
    </row>
    <row r="208" spans="16:22" ht="9.75" customHeight="1">
      <c r="P208" s="20"/>
      <c r="Q208" s="20"/>
      <c r="R208" s="20"/>
      <c r="S208" s="20"/>
      <c r="T208" s="20"/>
      <c r="U208" s="20"/>
      <c r="V208" s="20"/>
    </row>
    <row r="209" spans="16:22" ht="9.75" customHeight="1">
      <c r="P209" s="20"/>
      <c r="Q209" s="20"/>
      <c r="R209" s="20"/>
      <c r="S209" s="20"/>
      <c r="T209" s="20"/>
      <c r="U209" s="20"/>
      <c r="V209" s="20"/>
    </row>
    <row r="210" spans="16:22" ht="9.75" customHeight="1">
      <c r="P210" s="20"/>
      <c r="Q210" s="20"/>
      <c r="R210" s="20"/>
      <c r="S210" s="20"/>
      <c r="T210" s="20"/>
      <c r="U210" s="20"/>
      <c r="V210" s="20"/>
    </row>
    <row r="211" spans="16:22" ht="9.75" customHeight="1">
      <c r="P211" s="20"/>
      <c r="Q211" s="20"/>
      <c r="R211" s="20"/>
      <c r="S211" s="20"/>
      <c r="T211" s="20"/>
      <c r="U211" s="20"/>
      <c r="V211" s="20"/>
    </row>
    <row r="212" spans="16:22" ht="9.75" customHeight="1">
      <c r="P212" s="20"/>
      <c r="Q212" s="20"/>
      <c r="R212" s="20"/>
      <c r="S212" s="20"/>
      <c r="T212" s="20"/>
      <c r="U212" s="20"/>
      <c r="V212" s="20"/>
    </row>
    <row r="213" spans="16:22" ht="9.75" customHeight="1">
      <c r="P213" s="20"/>
      <c r="Q213" s="20"/>
      <c r="R213" s="20"/>
      <c r="S213" s="20"/>
      <c r="T213" s="20"/>
      <c r="U213" s="20"/>
      <c r="V213" s="20"/>
    </row>
    <row r="214" spans="16:22" ht="9.75" customHeight="1">
      <c r="P214" s="20"/>
      <c r="Q214" s="20"/>
      <c r="R214" s="20"/>
      <c r="S214" s="20"/>
      <c r="T214" s="20"/>
      <c r="U214" s="20"/>
      <c r="V214" s="20"/>
    </row>
    <row r="215" spans="16:22" ht="9.75" customHeight="1">
      <c r="P215" s="20"/>
      <c r="Q215" s="20"/>
      <c r="R215" s="20"/>
      <c r="S215" s="20"/>
      <c r="T215" s="20"/>
      <c r="U215" s="20"/>
      <c r="V215" s="20"/>
    </row>
    <row r="216" spans="16:22" ht="9.75" customHeight="1">
      <c r="P216" s="20"/>
      <c r="Q216" s="20"/>
      <c r="R216" s="20"/>
      <c r="S216" s="20"/>
      <c r="T216" s="20"/>
      <c r="U216" s="20"/>
      <c r="V216" s="20"/>
    </row>
    <row r="217" spans="16:22" ht="9.75" customHeight="1">
      <c r="P217" s="20"/>
      <c r="Q217" s="20"/>
      <c r="R217" s="20"/>
      <c r="S217" s="20"/>
      <c r="T217" s="20"/>
      <c r="U217" s="20"/>
      <c r="V217" s="20"/>
    </row>
    <row r="218" spans="16:22" ht="9.75" customHeight="1">
      <c r="P218" s="20"/>
      <c r="Q218" s="20"/>
      <c r="R218" s="20"/>
      <c r="S218" s="20"/>
      <c r="T218" s="20"/>
      <c r="U218" s="20"/>
      <c r="V218" s="20"/>
    </row>
    <row r="219" spans="16:22" ht="9.75" customHeight="1">
      <c r="P219" s="20"/>
      <c r="Q219" s="20"/>
      <c r="R219" s="20"/>
      <c r="S219" s="20"/>
      <c r="T219" s="20"/>
      <c r="U219" s="20"/>
      <c r="V219" s="20"/>
    </row>
    <row r="220" spans="16:22" ht="9.75" customHeight="1">
      <c r="P220" s="20"/>
      <c r="Q220" s="20"/>
      <c r="R220" s="20"/>
      <c r="S220" s="20"/>
      <c r="T220" s="20"/>
      <c r="U220" s="20"/>
      <c r="V220" s="20"/>
    </row>
    <row r="221" spans="16:22" ht="9.75" customHeight="1">
      <c r="P221" s="20"/>
      <c r="Q221" s="20"/>
      <c r="R221" s="20"/>
      <c r="S221" s="20"/>
      <c r="T221" s="20"/>
      <c r="U221" s="20"/>
      <c r="V221" s="20"/>
    </row>
    <row r="222" spans="16:22" ht="9.75" customHeight="1">
      <c r="P222" s="20"/>
      <c r="Q222" s="20"/>
      <c r="R222" s="20"/>
      <c r="S222" s="20"/>
      <c r="T222" s="20"/>
      <c r="U222" s="20"/>
      <c r="V222" s="20"/>
    </row>
    <row r="223" spans="16:22" ht="9.75" customHeight="1">
      <c r="P223" s="20"/>
      <c r="Q223" s="20"/>
      <c r="R223" s="20"/>
      <c r="S223" s="20"/>
      <c r="T223" s="20"/>
      <c r="U223" s="20"/>
      <c r="V223" s="20"/>
    </row>
    <row r="224" spans="16:22" ht="9.75" customHeight="1">
      <c r="P224" s="20"/>
      <c r="Q224" s="20"/>
      <c r="R224" s="20"/>
      <c r="S224" s="20"/>
      <c r="T224" s="20"/>
      <c r="U224" s="20"/>
      <c r="V224" s="20"/>
    </row>
    <row r="225" spans="16:22" ht="9.75" customHeight="1">
      <c r="P225" s="20"/>
      <c r="Q225" s="20"/>
      <c r="R225" s="20"/>
      <c r="S225" s="20"/>
      <c r="T225" s="20"/>
      <c r="U225" s="20"/>
      <c r="V225" s="20"/>
    </row>
    <row r="226" spans="16:22" ht="9.75" customHeight="1">
      <c r="P226" s="20"/>
      <c r="Q226" s="20"/>
      <c r="R226" s="20"/>
      <c r="S226" s="20"/>
      <c r="T226" s="20"/>
      <c r="U226" s="20"/>
      <c r="V226" s="20"/>
    </row>
    <row r="227" spans="16:22" ht="9.75" customHeight="1">
      <c r="P227" s="20"/>
      <c r="Q227" s="20"/>
      <c r="R227" s="20"/>
      <c r="S227" s="20"/>
      <c r="T227" s="20"/>
      <c r="U227" s="20"/>
      <c r="V227" s="20"/>
    </row>
    <row r="228" spans="16:22" ht="9.75" customHeight="1">
      <c r="P228" s="20"/>
      <c r="Q228" s="20"/>
      <c r="R228" s="20"/>
      <c r="S228" s="20"/>
      <c r="T228" s="20"/>
      <c r="U228" s="20"/>
      <c r="V228" s="20"/>
    </row>
    <row r="229" spans="16:22" ht="9.75" customHeight="1">
      <c r="P229" s="20"/>
      <c r="Q229" s="20"/>
      <c r="R229" s="20"/>
      <c r="S229" s="20"/>
      <c r="T229" s="20"/>
      <c r="U229" s="20"/>
      <c r="V229" s="20"/>
    </row>
    <row r="230" spans="16:22" ht="9.75" customHeight="1">
      <c r="P230" s="20"/>
      <c r="Q230" s="20"/>
      <c r="R230" s="20"/>
      <c r="S230" s="20"/>
      <c r="T230" s="20"/>
      <c r="U230" s="20"/>
      <c r="V230" s="20"/>
    </row>
    <row r="231" spans="16:22" ht="9.75" customHeight="1">
      <c r="P231" s="20"/>
      <c r="Q231" s="20"/>
      <c r="R231" s="20"/>
      <c r="S231" s="20"/>
      <c r="T231" s="20"/>
      <c r="U231" s="20"/>
      <c r="V231" s="20"/>
    </row>
    <row r="232" spans="16:22" ht="9.75" customHeight="1">
      <c r="P232" s="20"/>
      <c r="Q232" s="20"/>
      <c r="R232" s="20"/>
      <c r="S232" s="20"/>
      <c r="T232" s="20"/>
      <c r="U232" s="20"/>
      <c r="V232" s="20"/>
    </row>
    <row r="233" spans="16:22" ht="9.75" customHeight="1">
      <c r="P233" s="20"/>
      <c r="Q233" s="20"/>
      <c r="R233" s="20"/>
      <c r="S233" s="20"/>
      <c r="T233" s="20"/>
      <c r="U233" s="20"/>
      <c r="V233" s="20"/>
    </row>
    <row r="234" spans="16:22" ht="9.75" customHeight="1">
      <c r="P234" s="20"/>
      <c r="Q234" s="20"/>
      <c r="R234" s="20"/>
      <c r="S234" s="20"/>
      <c r="T234" s="20"/>
      <c r="U234" s="20"/>
      <c r="V234" s="20"/>
    </row>
    <row r="235" spans="16:22" ht="9.75" customHeight="1">
      <c r="P235" s="20"/>
      <c r="Q235" s="20"/>
      <c r="R235" s="20"/>
      <c r="S235" s="20"/>
      <c r="T235" s="20"/>
      <c r="U235" s="20"/>
      <c r="V235" s="20"/>
    </row>
    <row r="236" spans="16:22" ht="9.75" customHeight="1">
      <c r="P236" s="20"/>
      <c r="Q236" s="20"/>
      <c r="R236" s="20"/>
      <c r="S236" s="20"/>
      <c r="T236" s="20"/>
      <c r="U236" s="20"/>
      <c r="V236" s="20"/>
    </row>
    <row r="237" spans="16:22" ht="9.75" customHeight="1">
      <c r="P237" s="20"/>
      <c r="Q237" s="20"/>
      <c r="R237" s="20"/>
      <c r="S237" s="20"/>
      <c r="T237" s="20"/>
      <c r="U237" s="20"/>
      <c r="V237" s="20"/>
    </row>
    <row r="238" spans="16:22" ht="9.75" customHeight="1">
      <c r="P238" s="20"/>
      <c r="Q238" s="20"/>
      <c r="R238" s="20"/>
      <c r="S238" s="20"/>
      <c r="T238" s="20"/>
      <c r="U238" s="20"/>
      <c r="V238" s="20"/>
    </row>
    <row r="239" spans="16:22" ht="9.75" customHeight="1">
      <c r="P239" s="20"/>
      <c r="Q239" s="20"/>
      <c r="R239" s="20"/>
      <c r="S239" s="20"/>
      <c r="T239" s="20"/>
      <c r="U239" s="20"/>
      <c r="V239" s="20"/>
    </row>
    <row r="240" spans="16:22" ht="9.75" customHeight="1">
      <c r="P240" s="20"/>
      <c r="Q240" s="20"/>
      <c r="R240" s="20"/>
      <c r="S240" s="20"/>
      <c r="T240" s="20"/>
      <c r="U240" s="20"/>
      <c r="V240" s="20"/>
    </row>
    <row r="241" spans="16:22" ht="9.75" customHeight="1">
      <c r="P241" s="20"/>
      <c r="Q241" s="20"/>
      <c r="R241" s="20"/>
      <c r="S241" s="20"/>
      <c r="T241" s="20"/>
      <c r="U241" s="20"/>
      <c r="V241" s="20"/>
    </row>
    <row r="242" spans="16:22" ht="9.75" customHeight="1">
      <c r="P242" s="20"/>
      <c r="Q242" s="20"/>
      <c r="R242" s="20"/>
      <c r="S242" s="20"/>
      <c r="T242" s="20"/>
      <c r="U242" s="20"/>
      <c r="V242" s="20"/>
    </row>
    <row r="243" spans="16:22" ht="9.75" customHeight="1">
      <c r="P243" s="20"/>
      <c r="Q243" s="20"/>
      <c r="R243" s="20"/>
      <c r="S243" s="20"/>
      <c r="T243" s="20"/>
      <c r="U243" s="20"/>
      <c r="V243" s="20"/>
    </row>
    <row r="244" spans="16:22" ht="9.75" customHeight="1">
      <c r="P244" s="20"/>
      <c r="Q244" s="20"/>
      <c r="R244" s="20"/>
      <c r="S244" s="20"/>
      <c r="T244" s="20"/>
      <c r="U244" s="20"/>
      <c r="V244" s="20"/>
    </row>
    <row r="245" spans="16:22" ht="9.75" customHeight="1">
      <c r="P245" s="20"/>
      <c r="Q245" s="20"/>
      <c r="R245" s="20"/>
      <c r="S245" s="20"/>
      <c r="T245" s="20"/>
      <c r="U245" s="20"/>
      <c r="V245" s="20"/>
    </row>
    <row r="246" spans="16:22" ht="9.75" customHeight="1">
      <c r="P246" s="20"/>
      <c r="Q246" s="20"/>
      <c r="R246" s="20"/>
      <c r="S246" s="20"/>
      <c r="T246" s="20"/>
      <c r="U246" s="20"/>
      <c r="V246" s="20"/>
    </row>
    <row r="247" spans="16:22" ht="9.75" customHeight="1">
      <c r="P247" s="20"/>
      <c r="Q247" s="20"/>
      <c r="R247" s="20"/>
      <c r="S247" s="20"/>
      <c r="T247" s="20"/>
      <c r="U247" s="20"/>
      <c r="V247" s="20"/>
    </row>
    <row r="248" spans="16:22" ht="9.75" customHeight="1">
      <c r="P248" s="20"/>
      <c r="Q248" s="20"/>
      <c r="R248" s="20"/>
      <c r="S248" s="20"/>
      <c r="T248" s="20"/>
      <c r="U248" s="20"/>
      <c r="V248" s="20"/>
    </row>
    <row r="249" spans="16:22" ht="9.75" customHeight="1">
      <c r="P249" s="20"/>
      <c r="Q249" s="20"/>
      <c r="R249" s="20"/>
      <c r="S249" s="20"/>
      <c r="T249" s="20"/>
      <c r="U249" s="20"/>
      <c r="V249" s="20"/>
    </row>
    <row r="250" spans="16:22" ht="9.75" customHeight="1">
      <c r="P250" s="20"/>
      <c r="Q250" s="20"/>
      <c r="R250" s="20"/>
      <c r="S250" s="20"/>
      <c r="T250" s="20"/>
      <c r="U250" s="20"/>
      <c r="V250" s="20"/>
    </row>
    <row r="251" spans="16:22" ht="9.75" customHeight="1">
      <c r="P251" s="20"/>
      <c r="Q251" s="20"/>
      <c r="R251" s="20"/>
      <c r="S251" s="20"/>
      <c r="T251" s="20"/>
      <c r="U251" s="20"/>
      <c r="V251" s="20"/>
    </row>
    <row r="252" spans="16:22" ht="9.75" customHeight="1">
      <c r="P252" s="20"/>
      <c r="Q252" s="20"/>
      <c r="R252" s="20"/>
      <c r="S252" s="20"/>
      <c r="T252" s="20"/>
      <c r="U252" s="20"/>
      <c r="V252" s="20"/>
    </row>
    <row r="253" spans="16:22" ht="9.75" customHeight="1">
      <c r="P253" s="20"/>
      <c r="Q253" s="20"/>
      <c r="R253" s="20"/>
      <c r="S253" s="20"/>
      <c r="T253" s="20"/>
      <c r="U253" s="20"/>
      <c r="V253" s="20"/>
    </row>
    <row r="254" spans="16:22" ht="9.75" customHeight="1">
      <c r="P254" s="20"/>
      <c r="Q254" s="20"/>
      <c r="R254" s="20"/>
      <c r="S254" s="20"/>
      <c r="T254" s="20"/>
      <c r="U254" s="20"/>
      <c r="V254" s="20"/>
    </row>
    <row r="255" spans="16:22" ht="9.75" customHeight="1">
      <c r="P255" s="20"/>
      <c r="Q255" s="20"/>
      <c r="R255" s="20"/>
      <c r="S255" s="20"/>
      <c r="T255" s="20"/>
      <c r="U255" s="20"/>
      <c r="V255" s="20"/>
    </row>
    <row r="256" spans="16:22" ht="9.75" customHeight="1">
      <c r="P256" s="20"/>
      <c r="Q256" s="20"/>
      <c r="R256" s="20"/>
      <c r="S256" s="20"/>
      <c r="T256" s="20"/>
      <c r="U256" s="20"/>
      <c r="V256" s="20"/>
    </row>
    <row r="257" spans="16:22" ht="9.75" customHeight="1">
      <c r="P257" s="20"/>
      <c r="Q257" s="20"/>
      <c r="R257" s="20"/>
      <c r="S257" s="20"/>
      <c r="T257" s="20"/>
      <c r="U257" s="20"/>
      <c r="V257" s="20"/>
    </row>
    <row r="258" spans="16:22" ht="9.75" customHeight="1">
      <c r="P258" s="20"/>
      <c r="Q258" s="20"/>
      <c r="R258" s="20"/>
      <c r="S258" s="20"/>
      <c r="T258" s="20"/>
      <c r="U258" s="20"/>
      <c r="V258" s="20"/>
    </row>
    <row r="259" spans="16:22" ht="9.75" customHeight="1">
      <c r="P259" s="20"/>
      <c r="Q259" s="20"/>
      <c r="R259" s="20"/>
      <c r="S259" s="20"/>
      <c r="T259" s="20"/>
      <c r="U259" s="20"/>
      <c r="V259" s="20"/>
    </row>
    <row r="260" spans="16:22" ht="9.75" customHeight="1">
      <c r="P260" s="20"/>
      <c r="Q260" s="20"/>
      <c r="R260" s="20"/>
      <c r="S260" s="20"/>
      <c r="T260" s="20"/>
      <c r="U260" s="20"/>
      <c r="V260" s="20"/>
    </row>
    <row r="261" spans="16:22" ht="9.75" customHeight="1">
      <c r="P261" s="20"/>
      <c r="Q261" s="20"/>
      <c r="R261" s="20"/>
      <c r="S261" s="20"/>
      <c r="T261" s="20"/>
      <c r="U261" s="20"/>
      <c r="V261" s="20"/>
    </row>
    <row r="262" spans="16:22" ht="9.75" customHeight="1">
      <c r="P262" s="20"/>
      <c r="Q262" s="20"/>
      <c r="R262" s="20"/>
      <c r="S262" s="20"/>
      <c r="T262" s="20"/>
      <c r="U262" s="20"/>
      <c r="V262" s="20"/>
    </row>
    <row r="263" spans="16:22" ht="9.75" customHeight="1">
      <c r="P263" s="20"/>
      <c r="Q263" s="20"/>
      <c r="R263" s="20"/>
      <c r="S263" s="20"/>
      <c r="T263" s="20"/>
      <c r="U263" s="20"/>
      <c r="V263" s="20"/>
    </row>
    <row r="264" spans="16:22" ht="9.75" customHeight="1">
      <c r="P264" s="20"/>
      <c r="Q264" s="20"/>
      <c r="R264" s="20"/>
      <c r="S264" s="20"/>
      <c r="T264" s="20"/>
      <c r="U264" s="20"/>
      <c r="V264" s="20"/>
    </row>
    <row r="265" spans="16:22" ht="9.75" customHeight="1">
      <c r="P265" s="20"/>
      <c r="Q265" s="20"/>
      <c r="R265" s="20"/>
      <c r="S265" s="20"/>
      <c r="T265" s="20"/>
      <c r="U265" s="20"/>
      <c r="V265" s="20"/>
    </row>
    <row r="266" spans="16:22" ht="9.75" customHeight="1">
      <c r="P266" s="20"/>
      <c r="Q266" s="20"/>
      <c r="R266" s="20"/>
      <c r="S266" s="20"/>
      <c r="T266" s="20"/>
      <c r="U266" s="20"/>
      <c r="V266" s="20"/>
    </row>
    <row r="267" spans="16:22" ht="9.75" customHeight="1">
      <c r="P267" s="20"/>
      <c r="Q267" s="20"/>
      <c r="R267" s="20"/>
      <c r="S267" s="20"/>
      <c r="T267" s="20"/>
      <c r="U267" s="20"/>
      <c r="V267" s="20"/>
    </row>
    <row r="268" spans="16:22" ht="9.75" customHeight="1">
      <c r="P268" s="20"/>
      <c r="Q268" s="20"/>
      <c r="R268" s="20"/>
      <c r="S268" s="20"/>
      <c r="T268" s="20"/>
      <c r="U268" s="20"/>
      <c r="V268" s="20"/>
    </row>
    <row r="269" spans="16:22" ht="9.75" customHeight="1">
      <c r="P269" s="20"/>
      <c r="Q269" s="20"/>
      <c r="R269" s="20"/>
      <c r="S269" s="20"/>
      <c r="T269" s="20"/>
      <c r="U269" s="20"/>
      <c r="V269" s="20"/>
    </row>
    <row r="270" spans="16:22" ht="9.75" customHeight="1">
      <c r="P270" s="20"/>
      <c r="Q270" s="20"/>
      <c r="R270" s="20"/>
      <c r="S270" s="20"/>
      <c r="T270" s="20"/>
      <c r="U270" s="20"/>
      <c r="V270" s="20"/>
    </row>
    <row r="271" spans="16:22" ht="9.75" customHeight="1">
      <c r="P271" s="20"/>
      <c r="Q271" s="20"/>
      <c r="R271" s="20"/>
      <c r="S271" s="20"/>
      <c r="T271" s="20"/>
      <c r="U271" s="20"/>
      <c r="V271" s="20"/>
    </row>
    <row r="272" spans="16:22" ht="9.75" customHeight="1">
      <c r="P272" s="20"/>
      <c r="Q272" s="20"/>
      <c r="R272" s="20"/>
      <c r="S272" s="20"/>
      <c r="T272" s="20"/>
      <c r="U272" s="20"/>
      <c r="V272" s="20"/>
    </row>
    <row r="273" spans="16:22" ht="9.75" customHeight="1">
      <c r="P273" s="20"/>
      <c r="Q273" s="20"/>
      <c r="R273" s="20"/>
      <c r="S273" s="20"/>
      <c r="T273" s="20"/>
      <c r="U273" s="20"/>
      <c r="V273" s="20"/>
    </row>
    <row r="274" spans="16:22" ht="9.75" customHeight="1">
      <c r="P274" s="20"/>
      <c r="Q274" s="20"/>
      <c r="R274" s="20"/>
      <c r="S274" s="20"/>
      <c r="T274" s="20"/>
      <c r="U274" s="20"/>
      <c r="V274" s="20"/>
    </row>
    <row r="275" spans="16:22" ht="9.75" customHeight="1">
      <c r="P275" s="20"/>
      <c r="Q275" s="20"/>
      <c r="R275" s="20"/>
      <c r="S275" s="20"/>
      <c r="T275" s="20"/>
      <c r="U275" s="20"/>
      <c r="V275" s="20"/>
    </row>
    <row r="276" spans="16:22" ht="9.75" customHeight="1">
      <c r="P276" s="20"/>
      <c r="Q276" s="20"/>
      <c r="R276" s="20"/>
      <c r="S276" s="20"/>
      <c r="T276" s="20"/>
      <c r="U276" s="20"/>
      <c r="V276" s="20"/>
    </row>
    <row r="277" spans="16:22" ht="9.75" customHeight="1">
      <c r="P277" s="20"/>
      <c r="Q277" s="20"/>
      <c r="R277" s="20"/>
      <c r="S277" s="20"/>
      <c r="T277" s="20"/>
      <c r="U277" s="20"/>
      <c r="V277" s="20"/>
    </row>
    <row r="278" spans="16:22" ht="9.75" customHeight="1">
      <c r="P278" s="20"/>
      <c r="Q278" s="20"/>
      <c r="R278" s="20"/>
      <c r="S278" s="20"/>
      <c r="T278" s="20"/>
      <c r="U278" s="20"/>
      <c r="V278" s="20"/>
    </row>
    <row r="279" spans="16:22" ht="9.75" customHeight="1">
      <c r="P279" s="20"/>
      <c r="Q279" s="20"/>
      <c r="R279" s="20"/>
      <c r="S279" s="20"/>
      <c r="T279" s="20"/>
      <c r="U279" s="20"/>
      <c r="V279" s="20"/>
    </row>
    <row r="280" spans="16:22" ht="9.75" customHeight="1">
      <c r="P280" s="20"/>
      <c r="Q280" s="20"/>
      <c r="R280" s="20"/>
      <c r="S280" s="20"/>
      <c r="T280" s="20"/>
      <c r="U280" s="20"/>
      <c r="V280" s="20"/>
    </row>
    <row r="281" spans="16:22" ht="9.75" customHeight="1">
      <c r="P281" s="20"/>
      <c r="Q281" s="20"/>
      <c r="R281" s="20"/>
      <c r="S281" s="20"/>
      <c r="T281" s="20"/>
      <c r="U281" s="20"/>
      <c r="V281" s="20"/>
    </row>
    <row r="282" spans="16:22" ht="9.75" customHeight="1">
      <c r="P282" s="20"/>
      <c r="Q282" s="20"/>
      <c r="R282" s="20"/>
      <c r="S282" s="20"/>
      <c r="T282" s="20"/>
      <c r="U282" s="20"/>
      <c r="V282" s="20"/>
    </row>
    <row r="283" spans="16:22" ht="9.75" customHeight="1">
      <c r="P283" s="20"/>
      <c r="Q283" s="20"/>
      <c r="R283" s="20"/>
      <c r="S283" s="20"/>
      <c r="T283" s="20"/>
      <c r="U283" s="20"/>
      <c r="V283" s="20"/>
    </row>
    <row r="284" spans="16:22" ht="9.75" customHeight="1">
      <c r="P284" s="20"/>
      <c r="Q284" s="20"/>
      <c r="R284" s="20"/>
      <c r="S284" s="20"/>
      <c r="T284" s="20"/>
      <c r="U284" s="20"/>
      <c r="V284" s="20"/>
    </row>
    <row r="285" spans="16:22" ht="9.75" customHeight="1">
      <c r="P285" s="20"/>
      <c r="Q285" s="20"/>
      <c r="R285" s="20"/>
      <c r="S285" s="20"/>
      <c r="T285" s="20"/>
      <c r="U285" s="20"/>
      <c r="V285" s="20"/>
    </row>
    <row r="286" spans="16:22" ht="9.75" customHeight="1">
      <c r="P286" s="20"/>
      <c r="Q286" s="20"/>
      <c r="R286" s="20"/>
      <c r="S286" s="20"/>
      <c r="T286" s="20"/>
      <c r="U286" s="20"/>
      <c r="V286" s="20"/>
    </row>
    <row r="287" spans="16:22" ht="9.75" customHeight="1">
      <c r="P287" s="20"/>
      <c r="Q287" s="20"/>
      <c r="R287" s="20"/>
      <c r="S287" s="20"/>
      <c r="T287" s="20"/>
      <c r="U287" s="20"/>
      <c r="V287" s="20"/>
    </row>
    <row r="288" spans="16:22" ht="9.75" customHeight="1">
      <c r="P288" s="20"/>
      <c r="Q288" s="20"/>
      <c r="R288" s="20"/>
      <c r="S288" s="20"/>
      <c r="T288" s="20"/>
      <c r="U288" s="20"/>
      <c r="V288" s="20"/>
    </row>
    <row r="289" spans="16:22" ht="9.75" customHeight="1">
      <c r="P289" s="20"/>
      <c r="Q289" s="20"/>
      <c r="R289" s="20"/>
      <c r="S289" s="20"/>
      <c r="T289" s="20"/>
      <c r="U289" s="20"/>
      <c r="V289" s="20"/>
    </row>
    <row r="290" spans="16:22" ht="9.75" customHeight="1">
      <c r="P290" s="20"/>
      <c r="Q290" s="20"/>
      <c r="R290" s="20"/>
      <c r="S290" s="20"/>
      <c r="T290" s="20"/>
      <c r="U290" s="20"/>
      <c r="V290" s="20"/>
    </row>
    <row r="291" spans="16:22" ht="9.75" customHeight="1">
      <c r="P291" s="20"/>
      <c r="Q291" s="20"/>
      <c r="R291" s="20"/>
      <c r="S291" s="20"/>
      <c r="T291" s="20"/>
      <c r="U291" s="20"/>
      <c r="V291" s="20"/>
    </row>
    <row r="292" spans="16:22" ht="9.75" customHeight="1">
      <c r="P292" s="20"/>
      <c r="Q292" s="20"/>
      <c r="R292" s="20"/>
      <c r="S292" s="20"/>
      <c r="T292" s="20"/>
      <c r="U292" s="20"/>
      <c r="V292" s="20"/>
    </row>
    <row r="293" spans="16:22" ht="9.75" customHeight="1">
      <c r="P293" s="20"/>
      <c r="Q293" s="20"/>
      <c r="R293" s="20"/>
      <c r="S293" s="20"/>
      <c r="T293" s="20"/>
      <c r="U293" s="20"/>
      <c r="V293" s="20"/>
    </row>
    <row r="294" spans="16:22" ht="9.75" customHeight="1">
      <c r="P294" s="20"/>
      <c r="Q294" s="20"/>
      <c r="R294" s="20"/>
      <c r="S294" s="20"/>
      <c r="T294" s="20"/>
      <c r="U294" s="20"/>
      <c r="V294" s="20"/>
    </row>
    <row r="295" spans="16:22" ht="9.75" customHeight="1">
      <c r="P295" s="20"/>
      <c r="Q295" s="20"/>
      <c r="R295" s="20"/>
      <c r="S295" s="20"/>
      <c r="T295" s="20"/>
      <c r="U295" s="20"/>
      <c r="V295" s="20"/>
    </row>
    <row r="296" spans="16:22" ht="9.75" customHeight="1">
      <c r="P296" s="20"/>
      <c r="Q296" s="20"/>
      <c r="R296" s="20"/>
      <c r="S296" s="20"/>
      <c r="T296" s="20"/>
      <c r="U296" s="20"/>
      <c r="V296" s="20"/>
    </row>
    <row r="297" spans="16:22" ht="9.75" customHeight="1">
      <c r="P297" s="20"/>
      <c r="Q297" s="20"/>
      <c r="R297" s="20"/>
      <c r="S297" s="20"/>
      <c r="T297" s="20"/>
      <c r="U297" s="20"/>
      <c r="V297" s="20"/>
    </row>
    <row r="298" spans="16:22" ht="9.75" customHeight="1">
      <c r="P298" s="20"/>
      <c r="Q298" s="20"/>
      <c r="R298" s="20"/>
      <c r="S298" s="20"/>
      <c r="T298" s="20"/>
      <c r="U298" s="20"/>
      <c r="V298" s="20"/>
    </row>
    <row r="299" spans="16:22" ht="9.75" customHeight="1">
      <c r="P299" s="20"/>
      <c r="Q299" s="20"/>
      <c r="R299" s="20"/>
      <c r="S299" s="20"/>
      <c r="T299" s="20"/>
      <c r="U299" s="20"/>
      <c r="V299" s="20"/>
    </row>
    <row r="300" spans="16:22" ht="9.75" customHeight="1">
      <c r="P300" s="20"/>
      <c r="Q300" s="20"/>
      <c r="R300" s="20"/>
      <c r="S300" s="20"/>
      <c r="T300" s="20"/>
      <c r="U300" s="20"/>
      <c r="V300" s="20"/>
    </row>
    <row r="301" spans="16:22" ht="9.75" customHeight="1">
      <c r="P301" s="20"/>
      <c r="Q301" s="20"/>
      <c r="R301" s="20"/>
      <c r="S301" s="20"/>
      <c r="T301" s="20"/>
      <c r="U301" s="20"/>
      <c r="V301" s="20"/>
    </row>
    <row r="302" spans="16:22" ht="9.75" customHeight="1">
      <c r="P302" s="20"/>
      <c r="Q302" s="20"/>
      <c r="R302" s="20"/>
      <c r="S302" s="20"/>
      <c r="T302" s="20"/>
      <c r="U302" s="20"/>
      <c r="V302" s="20"/>
    </row>
    <row r="303" spans="16:22" ht="9.75" customHeight="1">
      <c r="P303" s="20"/>
      <c r="Q303" s="20"/>
      <c r="R303" s="20"/>
      <c r="S303" s="20"/>
      <c r="T303" s="20"/>
      <c r="U303" s="20"/>
      <c r="V303" s="20"/>
    </row>
    <row r="304" spans="16:22" ht="9.75" customHeight="1">
      <c r="P304" s="20"/>
      <c r="Q304" s="20"/>
      <c r="R304" s="20"/>
      <c r="S304" s="20"/>
      <c r="T304" s="20"/>
      <c r="U304" s="20"/>
      <c r="V304" s="20"/>
    </row>
    <row r="305" spans="16:22" ht="9.75" customHeight="1">
      <c r="P305" s="20"/>
      <c r="Q305" s="20"/>
      <c r="R305" s="20"/>
      <c r="S305" s="20"/>
      <c r="T305" s="20"/>
      <c r="U305" s="20"/>
      <c r="V305" s="20"/>
    </row>
    <row r="306" spans="16:22" ht="9.75" customHeight="1">
      <c r="P306" s="20"/>
      <c r="Q306" s="20"/>
      <c r="R306" s="20"/>
      <c r="S306" s="20"/>
      <c r="T306" s="20"/>
      <c r="U306" s="20"/>
      <c r="V306" s="20"/>
    </row>
    <row r="307" spans="16:22" ht="9.75" customHeight="1">
      <c r="P307" s="20"/>
      <c r="Q307" s="20"/>
      <c r="R307" s="20"/>
      <c r="S307" s="20"/>
      <c r="T307" s="20"/>
      <c r="U307" s="20"/>
      <c r="V307" s="20"/>
    </row>
    <row r="308" spans="16:22" ht="9.75" customHeight="1">
      <c r="P308" s="20"/>
      <c r="Q308" s="20"/>
      <c r="R308" s="20"/>
      <c r="S308" s="20"/>
      <c r="T308" s="20"/>
      <c r="U308" s="20"/>
      <c r="V308" s="20"/>
    </row>
    <row r="309" spans="16:22" ht="9.75" customHeight="1">
      <c r="P309" s="20"/>
      <c r="Q309" s="20"/>
      <c r="R309" s="20"/>
      <c r="S309" s="20"/>
      <c r="T309" s="20"/>
      <c r="U309" s="20"/>
      <c r="V309" s="20"/>
    </row>
    <row r="310" spans="16:22" ht="9.75" customHeight="1">
      <c r="P310" s="20"/>
      <c r="Q310" s="20"/>
      <c r="R310" s="20"/>
      <c r="S310" s="20"/>
      <c r="T310" s="20"/>
      <c r="U310" s="20"/>
      <c r="V310" s="20"/>
    </row>
    <row r="311" spans="16:22" ht="9.75" customHeight="1">
      <c r="P311" s="20"/>
      <c r="Q311" s="20"/>
      <c r="R311" s="20"/>
      <c r="S311" s="20"/>
      <c r="T311" s="20"/>
      <c r="U311" s="20"/>
      <c r="V311" s="20"/>
    </row>
    <row r="312" spans="16:22" ht="9.75" customHeight="1">
      <c r="P312" s="20"/>
      <c r="Q312" s="20"/>
      <c r="R312" s="20"/>
      <c r="S312" s="20"/>
      <c r="T312" s="20"/>
      <c r="U312" s="20"/>
      <c r="V312" s="20"/>
    </row>
    <row r="313" spans="16:22" ht="9.75" customHeight="1">
      <c r="P313" s="20"/>
      <c r="Q313" s="20"/>
      <c r="R313" s="20"/>
      <c r="S313" s="20"/>
      <c r="T313" s="20"/>
      <c r="U313" s="20"/>
      <c r="V313" s="20"/>
    </row>
    <row r="314" spans="16:22" ht="9.75" customHeight="1">
      <c r="P314" s="20"/>
      <c r="Q314" s="20"/>
      <c r="R314" s="20"/>
      <c r="S314" s="20"/>
      <c r="T314" s="20"/>
      <c r="U314" s="20"/>
      <c r="V314" s="20"/>
    </row>
    <row r="315" spans="16:22" ht="9.75" customHeight="1">
      <c r="P315" s="20"/>
      <c r="Q315" s="20"/>
      <c r="R315" s="20"/>
      <c r="S315" s="20"/>
      <c r="T315" s="20"/>
      <c r="U315" s="20"/>
      <c r="V315" s="20"/>
    </row>
    <row r="316" spans="16:22" ht="9.75" customHeight="1">
      <c r="P316" s="20"/>
      <c r="Q316" s="20"/>
      <c r="R316" s="20"/>
      <c r="S316" s="20"/>
      <c r="T316" s="20"/>
      <c r="U316" s="20"/>
      <c r="V316" s="20"/>
    </row>
    <row r="317" spans="16:22" ht="9.75" customHeight="1">
      <c r="P317" s="20"/>
      <c r="Q317" s="20"/>
      <c r="R317" s="20"/>
      <c r="S317" s="20"/>
      <c r="T317" s="20"/>
      <c r="U317" s="20"/>
      <c r="V317" s="20"/>
    </row>
    <row r="318" spans="16:22" ht="9.75" customHeight="1">
      <c r="P318" s="20"/>
      <c r="Q318" s="20"/>
      <c r="R318" s="20"/>
      <c r="S318" s="20"/>
      <c r="T318" s="20"/>
      <c r="U318" s="20"/>
      <c r="V318" s="20"/>
    </row>
    <row r="319" spans="16:22" ht="9.75" customHeight="1">
      <c r="P319" s="20"/>
      <c r="Q319" s="20"/>
      <c r="R319" s="20"/>
      <c r="S319" s="20"/>
      <c r="T319" s="20"/>
      <c r="U319" s="20"/>
      <c r="V319" s="20"/>
    </row>
    <row r="320" spans="16:22" ht="9.75" customHeight="1">
      <c r="P320" s="20"/>
      <c r="Q320" s="20"/>
      <c r="R320" s="20"/>
      <c r="S320" s="20"/>
      <c r="T320" s="20"/>
      <c r="U320" s="20"/>
      <c r="V320" s="20"/>
    </row>
    <row r="321" spans="16:22" ht="9.75" customHeight="1">
      <c r="P321" s="20"/>
      <c r="Q321" s="20"/>
      <c r="R321" s="20"/>
      <c r="S321" s="20"/>
      <c r="T321" s="20"/>
      <c r="U321" s="20"/>
      <c r="V321" s="20"/>
    </row>
    <row r="322" spans="16:22" ht="9.75" customHeight="1">
      <c r="P322" s="20"/>
      <c r="Q322" s="20"/>
      <c r="R322" s="20"/>
      <c r="S322" s="20"/>
      <c r="T322" s="20"/>
      <c r="U322" s="20"/>
      <c r="V322" s="20"/>
    </row>
    <row r="323" spans="16:22" ht="9.75" customHeight="1">
      <c r="P323" s="20"/>
      <c r="Q323" s="20"/>
      <c r="R323" s="20"/>
      <c r="S323" s="20"/>
      <c r="T323" s="20"/>
      <c r="U323" s="20"/>
      <c r="V323" s="20"/>
    </row>
    <row r="324" spans="16:22" ht="9.75" customHeight="1">
      <c r="P324" s="20"/>
      <c r="Q324" s="20"/>
      <c r="R324" s="20"/>
      <c r="S324" s="20"/>
      <c r="T324" s="20"/>
      <c r="U324" s="20"/>
      <c r="V324" s="20"/>
    </row>
    <row r="325" spans="16:22" ht="9.75" customHeight="1">
      <c r="P325" s="20"/>
      <c r="Q325" s="20"/>
      <c r="R325" s="20"/>
      <c r="S325" s="20"/>
      <c r="T325" s="20"/>
      <c r="U325" s="20"/>
      <c r="V325" s="20"/>
    </row>
    <row r="326" spans="16:22" ht="9.75" customHeight="1">
      <c r="P326" s="20"/>
      <c r="Q326" s="20"/>
      <c r="R326" s="20"/>
      <c r="S326" s="20"/>
      <c r="T326" s="20"/>
      <c r="U326" s="20"/>
      <c r="V326" s="20"/>
    </row>
    <row r="327" spans="16:22" ht="9.75" customHeight="1">
      <c r="P327" s="20"/>
      <c r="Q327" s="20"/>
      <c r="R327" s="20"/>
      <c r="S327" s="20"/>
      <c r="T327" s="20"/>
      <c r="U327" s="20"/>
      <c r="V327" s="20"/>
    </row>
    <row r="328" spans="16:22" ht="9.75" customHeight="1">
      <c r="P328" s="20"/>
      <c r="Q328" s="20"/>
      <c r="R328" s="20"/>
      <c r="S328" s="20"/>
      <c r="T328" s="20"/>
      <c r="U328" s="20"/>
      <c r="V328" s="20"/>
    </row>
    <row r="329" spans="16:22" ht="9.75" customHeight="1">
      <c r="P329" s="20"/>
      <c r="Q329" s="20"/>
      <c r="R329" s="20"/>
      <c r="S329" s="20"/>
      <c r="T329" s="20"/>
      <c r="U329" s="20"/>
      <c r="V329" s="20"/>
    </row>
    <row r="330" spans="16:22" ht="9.75" customHeight="1">
      <c r="P330" s="20"/>
      <c r="Q330" s="20"/>
      <c r="R330" s="20"/>
      <c r="S330" s="20"/>
      <c r="T330" s="20"/>
      <c r="U330" s="20"/>
      <c r="V330" s="20"/>
    </row>
    <row r="331" spans="16:22" ht="9.75" customHeight="1">
      <c r="P331" s="20"/>
      <c r="Q331" s="20"/>
      <c r="R331" s="20"/>
      <c r="S331" s="20"/>
      <c r="T331" s="20"/>
      <c r="U331" s="20"/>
      <c r="V331" s="20"/>
    </row>
    <row r="332" spans="16:22" ht="9.75" customHeight="1">
      <c r="P332" s="20"/>
      <c r="Q332" s="20"/>
      <c r="R332" s="20"/>
      <c r="S332" s="20"/>
      <c r="T332" s="20"/>
      <c r="U332" s="20"/>
      <c r="V332" s="20"/>
    </row>
    <row r="333" spans="16:22" ht="9.75" customHeight="1">
      <c r="P333" s="20"/>
      <c r="Q333" s="20"/>
      <c r="R333" s="20"/>
      <c r="S333" s="20"/>
      <c r="T333" s="20"/>
      <c r="U333" s="20"/>
      <c r="V333" s="20"/>
    </row>
    <row r="334" spans="16:22" ht="9.75" customHeight="1">
      <c r="P334" s="20"/>
      <c r="Q334" s="20"/>
      <c r="R334" s="20"/>
      <c r="S334" s="20"/>
      <c r="T334" s="20"/>
      <c r="U334" s="20"/>
      <c r="V334" s="20"/>
    </row>
    <row r="335" spans="16:22" ht="9.75" customHeight="1">
      <c r="P335" s="20"/>
      <c r="Q335" s="20"/>
      <c r="R335" s="20"/>
      <c r="S335" s="20"/>
      <c r="T335" s="20"/>
      <c r="U335" s="20"/>
      <c r="V335" s="20"/>
    </row>
    <row r="336" spans="16:22" ht="9.75" customHeight="1">
      <c r="P336" s="20"/>
      <c r="Q336" s="20"/>
      <c r="R336" s="20"/>
      <c r="S336" s="20"/>
      <c r="T336" s="20"/>
      <c r="U336" s="20"/>
      <c r="V336" s="20"/>
    </row>
    <row r="337" spans="16:22" ht="9.75" customHeight="1">
      <c r="P337" s="20"/>
      <c r="Q337" s="20"/>
      <c r="R337" s="20"/>
      <c r="S337" s="20"/>
      <c r="T337" s="20"/>
      <c r="U337" s="20"/>
      <c r="V337" s="20"/>
    </row>
    <row r="338" spans="16:22" ht="9.75" customHeight="1">
      <c r="P338" s="20"/>
      <c r="Q338" s="20"/>
      <c r="R338" s="20"/>
      <c r="S338" s="20"/>
      <c r="T338" s="20"/>
      <c r="U338" s="20"/>
      <c r="V338" s="20"/>
    </row>
    <row r="339" spans="16:22" ht="9.75" customHeight="1">
      <c r="P339" s="20"/>
      <c r="Q339" s="20"/>
      <c r="R339" s="20"/>
      <c r="S339" s="20"/>
      <c r="T339" s="20"/>
      <c r="U339" s="20"/>
      <c r="V339" s="20"/>
    </row>
    <row r="340" spans="16:22" ht="9.75" customHeight="1">
      <c r="P340" s="20"/>
      <c r="Q340" s="20"/>
      <c r="R340" s="20"/>
      <c r="S340" s="20"/>
      <c r="T340" s="20"/>
      <c r="U340" s="20"/>
      <c r="V340" s="20"/>
    </row>
    <row r="341" spans="16:22" ht="9.75" customHeight="1">
      <c r="P341" s="20"/>
      <c r="Q341" s="20"/>
      <c r="R341" s="20"/>
      <c r="S341" s="20"/>
      <c r="T341" s="20"/>
      <c r="U341" s="20"/>
      <c r="V341" s="20"/>
    </row>
    <row r="342" spans="16:22" ht="9.75" customHeight="1">
      <c r="P342" s="20"/>
      <c r="Q342" s="20"/>
      <c r="R342" s="20"/>
      <c r="S342" s="20"/>
      <c r="T342" s="20"/>
      <c r="U342" s="20"/>
      <c r="V342" s="20"/>
    </row>
    <row r="343" spans="16:22" ht="9.75" customHeight="1">
      <c r="P343" s="20"/>
      <c r="Q343" s="20"/>
      <c r="R343" s="20"/>
      <c r="S343" s="20"/>
      <c r="T343" s="20"/>
      <c r="U343" s="20"/>
      <c r="V343" s="20"/>
    </row>
    <row r="344" spans="16:22" ht="9.75" customHeight="1">
      <c r="P344" s="20"/>
      <c r="Q344" s="20"/>
      <c r="R344" s="20"/>
      <c r="S344" s="20"/>
      <c r="T344" s="20"/>
      <c r="U344" s="20"/>
      <c r="V344" s="20"/>
    </row>
    <row r="345" spans="16:22" ht="9.75" customHeight="1">
      <c r="P345" s="20"/>
      <c r="Q345" s="20"/>
      <c r="R345" s="20"/>
      <c r="S345" s="20"/>
      <c r="T345" s="20"/>
      <c r="U345" s="20"/>
      <c r="V345" s="20"/>
    </row>
    <row r="346" spans="16:22" ht="9.75" customHeight="1">
      <c r="P346" s="20"/>
      <c r="Q346" s="20"/>
      <c r="R346" s="20"/>
      <c r="S346" s="20"/>
      <c r="T346" s="20"/>
      <c r="U346" s="20"/>
      <c r="V346" s="20"/>
    </row>
    <row r="347" spans="16:22" ht="9.75" customHeight="1">
      <c r="P347" s="20"/>
      <c r="Q347" s="20"/>
      <c r="R347" s="20"/>
      <c r="S347" s="20"/>
      <c r="T347" s="20"/>
      <c r="U347" s="20"/>
      <c r="V347" s="20"/>
    </row>
    <row r="348" spans="16:22" ht="9.75" customHeight="1">
      <c r="P348" s="20"/>
      <c r="Q348" s="20"/>
      <c r="R348" s="20"/>
      <c r="S348" s="20"/>
      <c r="T348" s="20"/>
      <c r="U348" s="20"/>
      <c r="V348" s="20"/>
    </row>
    <row r="349" spans="16:22" ht="9.75" customHeight="1">
      <c r="P349" s="20"/>
      <c r="Q349" s="20"/>
      <c r="R349" s="20"/>
      <c r="S349" s="20"/>
      <c r="T349" s="20"/>
      <c r="U349" s="20"/>
      <c r="V349" s="20"/>
    </row>
    <row r="350" spans="16:22" ht="9.75" customHeight="1">
      <c r="P350" s="20"/>
      <c r="Q350" s="20"/>
      <c r="R350" s="20"/>
      <c r="S350" s="20"/>
      <c r="T350" s="20"/>
      <c r="U350" s="20"/>
      <c r="V350" s="20"/>
    </row>
    <row r="351" spans="16:22" ht="9.75" customHeight="1">
      <c r="P351" s="20"/>
      <c r="Q351" s="20"/>
      <c r="R351" s="20"/>
      <c r="S351" s="20"/>
      <c r="T351" s="20"/>
      <c r="U351" s="20"/>
      <c r="V351" s="20"/>
    </row>
    <row r="352" spans="16:22" ht="9.75" customHeight="1">
      <c r="P352" s="20"/>
      <c r="Q352" s="20"/>
      <c r="R352" s="20"/>
      <c r="S352" s="20"/>
      <c r="T352" s="20"/>
      <c r="U352" s="20"/>
      <c r="V352" s="20"/>
    </row>
    <row r="353" spans="16:22" ht="9.75" customHeight="1">
      <c r="P353" s="20"/>
      <c r="Q353" s="20"/>
      <c r="R353" s="20"/>
      <c r="S353" s="20"/>
      <c r="T353" s="20"/>
      <c r="U353" s="20"/>
      <c r="V353" s="20"/>
    </row>
    <row r="354" spans="16:22" ht="9.75" customHeight="1">
      <c r="P354" s="20"/>
      <c r="Q354" s="20"/>
      <c r="R354" s="20"/>
      <c r="S354" s="20"/>
      <c r="T354" s="20"/>
      <c r="U354" s="20"/>
      <c r="V354" s="20"/>
    </row>
    <row r="355" spans="16:22" ht="9.75" customHeight="1">
      <c r="P355" s="20"/>
      <c r="Q355" s="20"/>
      <c r="R355" s="20"/>
      <c r="S355" s="20"/>
      <c r="T355" s="20"/>
      <c r="U355" s="20"/>
      <c r="V355" s="20"/>
    </row>
    <row r="356" spans="16:22" ht="9.75" customHeight="1">
      <c r="P356" s="20"/>
      <c r="Q356" s="20"/>
      <c r="R356" s="20"/>
      <c r="S356" s="20"/>
      <c r="T356" s="20"/>
      <c r="U356" s="20"/>
      <c r="V356" s="20"/>
    </row>
    <row r="357" spans="16:22" ht="9.75" customHeight="1">
      <c r="P357" s="20"/>
      <c r="Q357" s="20"/>
      <c r="R357" s="20"/>
      <c r="S357" s="20"/>
      <c r="T357" s="20"/>
      <c r="U357" s="20"/>
      <c r="V357" s="20"/>
    </row>
    <row r="358" spans="16:22" ht="9.75" customHeight="1">
      <c r="P358" s="20"/>
      <c r="Q358" s="20"/>
      <c r="R358" s="20"/>
      <c r="S358" s="20"/>
      <c r="T358" s="20"/>
      <c r="U358" s="20"/>
      <c r="V358" s="20"/>
    </row>
    <row r="359" spans="16:22" ht="9.75" customHeight="1">
      <c r="P359" s="20"/>
      <c r="Q359" s="20"/>
      <c r="R359" s="20"/>
      <c r="S359" s="20"/>
      <c r="T359" s="20"/>
      <c r="U359" s="20"/>
      <c r="V359" s="20"/>
    </row>
    <row r="360" spans="16:22" ht="9.75" customHeight="1">
      <c r="P360" s="20"/>
      <c r="Q360" s="20"/>
      <c r="R360" s="20"/>
      <c r="S360" s="20"/>
      <c r="T360" s="20"/>
      <c r="U360" s="20"/>
      <c r="V360" s="20"/>
    </row>
    <row r="361" spans="16:22" ht="9.75" customHeight="1">
      <c r="P361" s="20"/>
      <c r="Q361" s="20"/>
      <c r="R361" s="20"/>
      <c r="S361" s="20"/>
      <c r="T361" s="20"/>
      <c r="U361" s="20"/>
      <c r="V361" s="20"/>
    </row>
    <row r="362" spans="16:22" ht="9.75" customHeight="1">
      <c r="P362" s="20"/>
      <c r="Q362" s="20"/>
      <c r="R362" s="20"/>
      <c r="S362" s="20"/>
      <c r="T362" s="20"/>
      <c r="U362" s="20"/>
      <c r="V362" s="20"/>
    </row>
    <row r="363" spans="16:22" ht="9.75" customHeight="1">
      <c r="P363" s="20"/>
      <c r="Q363" s="20"/>
      <c r="R363" s="20"/>
      <c r="S363" s="20"/>
      <c r="T363" s="20"/>
      <c r="U363" s="20"/>
      <c r="V363" s="20"/>
    </row>
    <row r="364" spans="16:22" ht="9.75" customHeight="1">
      <c r="P364" s="20"/>
      <c r="Q364" s="20"/>
      <c r="R364" s="20"/>
      <c r="S364" s="20"/>
      <c r="T364" s="20"/>
      <c r="U364" s="20"/>
      <c r="V364" s="20"/>
    </row>
    <row r="365" spans="16:22" ht="9.75" customHeight="1">
      <c r="P365" s="20"/>
      <c r="Q365" s="20"/>
      <c r="R365" s="20"/>
      <c r="S365" s="20"/>
      <c r="T365" s="20"/>
      <c r="U365" s="20"/>
      <c r="V365" s="20"/>
    </row>
    <row r="366" spans="16:22" ht="9.75" customHeight="1">
      <c r="P366" s="20"/>
      <c r="Q366" s="20"/>
      <c r="R366" s="20"/>
      <c r="S366" s="20"/>
      <c r="T366" s="20"/>
      <c r="U366" s="20"/>
      <c r="V366" s="20"/>
    </row>
    <row r="367" spans="16:22" ht="9.75" customHeight="1">
      <c r="P367" s="20"/>
      <c r="Q367" s="20"/>
      <c r="R367" s="20"/>
      <c r="S367" s="20"/>
      <c r="T367" s="20"/>
      <c r="U367" s="20"/>
      <c r="V367" s="20"/>
    </row>
    <row r="368" spans="16:22" ht="9.75" customHeight="1">
      <c r="P368" s="20"/>
      <c r="Q368" s="20"/>
      <c r="R368" s="20"/>
      <c r="S368" s="20"/>
      <c r="T368" s="20"/>
      <c r="U368" s="20"/>
      <c r="V368" s="20"/>
    </row>
    <row r="369" spans="16:22" ht="9.75" customHeight="1">
      <c r="P369" s="20"/>
      <c r="Q369" s="20"/>
      <c r="R369" s="20"/>
      <c r="S369" s="20"/>
      <c r="T369" s="20"/>
      <c r="U369" s="20"/>
      <c r="V369" s="20"/>
    </row>
    <row r="370" spans="16:22" ht="9.75" customHeight="1">
      <c r="P370" s="20"/>
      <c r="Q370" s="20"/>
      <c r="R370" s="20"/>
      <c r="S370" s="20"/>
      <c r="T370" s="20"/>
      <c r="U370" s="20"/>
      <c r="V370" s="20"/>
    </row>
    <row r="371" spans="16:22" ht="9.75" customHeight="1">
      <c r="P371" s="20"/>
      <c r="Q371" s="20"/>
      <c r="R371" s="20"/>
      <c r="S371" s="20"/>
      <c r="T371" s="20"/>
      <c r="U371" s="20"/>
      <c r="V371" s="20"/>
    </row>
    <row r="372" spans="16:22" ht="9.75" customHeight="1">
      <c r="P372" s="20"/>
      <c r="Q372" s="20"/>
      <c r="R372" s="20"/>
      <c r="S372" s="20"/>
      <c r="T372" s="20"/>
      <c r="U372" s="20"/>
      <c r="V372" s="20"/>
    </row>
    <row r="373" spans="16:22" ht="9.75" customHeight="1">
      <c r="P373" s="20"/>
      <c r="Q373" s="20"/>
      <c r="R373" s="20"/>
      <c r="S373" s="20"/>
      <c r="T373" s="20"/>
      <c r="U373" s="20"/>
      <c r="V373" s="20"/>
    </row>
    <row r="374" spans="16:22" ht="9.75" customHeight="1">
      <c r="P374" s="20"/>
      <c r="Q374" s="20"/>
      <c r="R374" s="20"/>
      <c r="S374" s="20"/>
      <c r="T374" s="20"/>
      <c r="U374" s="20"/>
      <c r="V374" s="20"/>
    </row>
    <row r="375" spans="16:22" ht="9.75" customHeight="1">
      <c r="P375" s="20"/>
      <c r="Q375" s="20"/>
      <c r="R375" s="20"/>
      <c r="S375" s="20"/>
      <c r="T375" s="20"/>
      <c r="U375" s="20"/>
      <c r="V375" s="20"/>
    </row>
    <row r="376" spans="16:22" ht="9.75" customHeight="1">
      <c r="P376" s="20"/>
      <c r="Q376" s="20"/>
      <c r="R376" s="20"/>
      <c r="S376" s="20"/>
      <c r="T376" s="20"/>
      <c r="U376" s="20"/>
      <c r="V376" s="20"/>
    </row>
    <row r="377" spans="16:22" ht="9.75" customHeight="1">
      <c r="P377" s="20"/>
      <c r="Q377" s="20"/>
      <c r="R377" s="20"/>
      <c r="S377" s="20"/>
      <c r="T377" s="20"/>
      <c r="U377" s="20"/>
      <c r="V377" s="20"/>
    </row>
    <row r="378" spans="16:22" ht="9.75" customHeight="1">
      <c r="P378" s="20"/>
      <c r="Q378" s="20"/>
      <c r="R378" s="20"/>
      <c r="S378" s="20"/>
      <c r="T378" s="20"/>
      <c r="U378" s="20"/>
      <c r="V378" s="20"/>
    </row>
    <row r="379" spans="16:22" ht="9.75" customHeight="1">
      <c r="P379" s="20"/>
      <c r="Q379" s="20"/>
      <c r="R379" s="20"/>
      <c r="S379" s="20"/>
      <c r="T379" s="20"/>
      <c r="U379" s="20"/>
      <c r="V379" s="20"/>
    </row>
    <row r="380" spans="16:22" ht="9.75" customHeight="1">
      <c r="P380" s="20"/>
      <c r="Q380" s="20"/>
      <c r="R380" s="20"/>
      <c r="S380" s="20"/>
      <c r="T380" s="20"/>
      <c r="U380" s="20"/>
      <c r="V380" s="20"/>
    </row>
    <row r="381" spans="16:22" ht="9.75" customHeight="1">
      <c r="P381" s="20"/>
      <c r="Q381" s="20"/>
      <c r="R381" s="20"/>
      <c r="S381" s="20"/>
      <c r="T381" s="20"/>
      <c r="U381" s="20"/>
      <c r="V381" s="20"/>
    </row>
    <row r="382" spans="16:22" ht="9.75" customHeight="1">
      <c r="P382" s="20"/>
      <c r="Q382" s="20"/>
      <c r="R382" s="20"/>
      <c r="S382" s="20"/>
      <c r="T382" s="20"/>
      <c r="U382" s="20"/>
      <c r="V382" s="20"/>
    </row>
    <row r="383" spans="16:22" ht="9.75" customHeight="1">
      <c r="P383" s="20"/>
      <c r="Q383" s="20"/>
      <c r="R383" s="20"/>
      <c r="S383" s="20"/>
      <c r="T383" s="20"/>
      <c r="U383" s="20"/>
      <c r="V383" s="20"/>
    </row>
    <row r="384" spans="16:22" ht="9.75" customHeight="1">
      <c r="P384" s="20"/>
      <c r="Q384" s="20"/>
      <c r="R384" s="20"/>
      <c r="S384" s="20"/>
      <c r="T384" s="20"/>
      <c r="U384" s="20"/>
      <c r="V384" s="20"/>
    </row>
    <row r="385" spans="16:22" ht="9.75" customHeight="1">
      <c r="P385" s="20"/>
      <c r="Q385" s="20"/>
      <c r="R385" s="20"/>
      <c r="S385" s="20"/>
      <c r="T385" s="20"/>
      <c r="U385" s="20"/>
      <c r="V385" s="20"/>
    </row>
    <row r="386" spans="16:22" ht="9.75" customHeight="1">
      <c r="P386" s="20"/>
      <c r="Q386" s="20"/>
      <c r="R386" s="20"/>
      <c r="S386" s="20"/>
      <c r="T386" s="20"/>
      <c r="U386" s="20"/>
      <c r="V386" s="20"/>
    </row>
    <row r="387" spans="16:22" ht="9.75" customHeight="1">
      <c r="P387" s="20"/>
      <c r="Q387" s="20"/>
      <c r="R387" s="20"/>
      <c r="S387" s="20"/>
      <c r="T387" s="20"/>
      <c r="U387" s="20"/>
      <c r="V387" s="20"/>
    </row>
    <row r="388" spans="16:22" ht="9.75" customHeight="1">
      <c r="P388" s="20"/>
      <c r="Q388" s="20"/>
      <c r="R388" s="20"/>
      <c r="S388" s="20"/>
      <c r="T388" s="20"/>
      <c r="U388" s="20"/>
      <c r="V388" s="20"/>
    </row>
    <row r="389" spans="16:22" ht="9.75" customHeight="1">
      <c r="P389" s="20"/>
      <c r="Q389" s="20"/>
      <c r="R389" s="20"/>
      <c r="S389" s="20"/>
      <c r="T389" s="20"/>
      <c r="U389" s="20"/>
      <c r="V389" s="20"/>
    </row>
    <row r="390" spans="16:22" ht="9.75" customHeight="1">
      <c r="P390" s="20"/>
      <c r="Q390" s="20"/>
      <c r="R390" s="20"/>
      <c r="S390" s="20"/>
      <c r="T390" s="20"/>
      <c r="U390" s="20"/>
      <c r="V390" s="20"/>
    </row>
    <row r="391" spans="16:22" ht="9.75" customHeight="1">
      <c r="P391" s="20"/>
      <c r="Q391" s="20"/>
      <c r="R391" s="20"/>
      <c r="S391" s="20"/>
      <c r="T391" s="20"/>
      <c r="U391" s="20"/>
      <c r="V391" s="20"/>
    </row>
    <row r="392" spans="16:22" ht="9.75" customHeight="1">
      <c r="P392" s="20"/>
      <c r="Q392" s="20"/>
      <c r="R392" s="20"/>
      <c r="S392" s="20"/>
      <c r="T392" s="20"/>
      <c r="U392" s="20"/>
      <c r="V392" s="20"/>
    </row>
    <row r="393" spans="16:22" ht="9.75" customHeight="1">
      <c r="P393" s="20"/>
      <c r="Q393" s="20"/>
      <c r="R393" s="20"/>
      <c r="S393" s="20"/>
      <c r="T393" s="20"/>
      <c r="U393" s="20"/>
      <c r="V393" s="20"/>
    </row>
    <row r="394" spans="16:22" ht="9.75" customHeight="1">
      <c r="P394" s="20"/>
      <c r="Q394" s="20"/>
      <c r="R394" s="20"/>
      <c r="S394" s="20"/>
      <c r="T394" s="20"/>
      <c r="U394" s="20"/>
      <c r="V394" s="20"/>
    </row>
    <row r="395" spans="16:22" ht="9.75" customHeight="1">
      <c r="P395" s="20"/>
      <c r="Q395" s="20"/>
      <c r="R395" s="20"/>
      <c r="S395" s="20"/>
      <c r="T395" s="20"/>
      <c r="U395" s="20"/>
      <c r="V395" s="20"/>
    </row>
    <row r="396" spans="16:22" ht="9.75" customHeight="1">
      <c r="P396" s="20"/>
      <c r="Q396" s="20"/>
      <c r="R396" s="20"/>
      <c r="S396" s="20"/>
      <c r="T396" s="20"/>
      <c r="U396" s="20"/>
      <c r="V396" s="20"/>
    </row>
    <row r="397" spans="16:22" ht="9.75" customHeight="1">
      <c r="P397" s="20"/>
      <c r="Q397" s="20"/>
      <c r="R397" s="20"/>
      <c r="S397" s="20"/>
      <c r="T397" s="20"/>
      <c r="U397" s="20"/>
      <c r="V397" s="20"/>
    </row>
    <row r="398" spans="16:22" ht="9.75" customHeight="1">
      <c r="P398" s="20"/>
      <c r="Q398" s="20"/>
      <c r="R398" s="20"/>
      <c r="S398" s="20"/>
      <c r="T398" s="20"/>
      <c r="U398" s="20"/>
      <c r="V398" s="20"/>
    </row>
    <row r="399" spans="16:22" ht="9.75" customHeight="1">
      <c r="P399" s="20"/>
      <c r="Q399" s="20"/>
      <c r="R399" s="20"/>
      <c r="S399" s="20"/>
      <c r="T399" s="20"/>
      <c r="U399" s="20"/>
      <c r="V399" s="20"/>
    </row>
    <row r="400" spans="16:22" ht="9.75" customHeight="1">
      <c r="P400" s="20"/>
      <c r="Q400" s="20"/>
      <c r="R400" s="20"/>
      <c r="S400" s="20"/>
      <c r="T400" s="20"/>
      <c r="U400" s="20"/>
      <c r="V400" s="20"/>
    </row>
    <row r="401" spans="16:22" ht="9.75" customHeight="1">
      <c r="P401" s="20"/>
      <c r="Q401" s="20"/>
      <c r="R401" s="20"/>
      <c r="S401" s="20"/>
      <c r="T401" s="20"/>
      <c r="U401" s="20"/>
      <c r="V401" s="20"/>
    </row>
    <row r="402" spans="16:22" ht="9.75" customHeight="1">
      <c r="P402" s="20"/>
      <c r="Q402" s="20"/>
      <c r="R402" s="20"/>
      <c r="S402" s="20"/>
      <c r="T402" s="20"/>
      <c r="U402" s="20"/>
      <c r="V402" s="20"/>
    </row>
    <row r="403" spans="16:22" ht="9.75" customHeight="1">
      <c r="P403" s="20"/>
      <c r="Q403" s="20"/>
      <c r="R403" s="20"/>
      <c r="S403" s="20"/>
      <c r="T403" s="20"/>
      <c r="U403" s="20"/>
      <c r="V403" s="20"/>
    </row>
    <row r="404" spans="16:22" ht="9.75" customHeight="1">
      <c r="P404" s="20"/>
      <c r="Q404" s="20"/>
      <c r="R404" s="20"/>
      <c r="S404" s="20"/>
      <c r="T404" s="20"/>
      <c r="U404" s="20"/>
      <c r="V404" s="20"/>
    </row>
    <row r="405" spans="16:22" ht="9.75" customHeight="1">
      <c r="P405" s="20"/>
      <c r="Q405" s="20"/>
      <c r="R405" s="20"/>
      <c r="S405" s="20"/>
      <c r="T405" s="20"/>
      <c r="U405" s="20"/>
      <c r="V405" s="20"/>
    </row>
    <row r="406" spans="16:22" ht="9.75" customHeight="1">
      <c r="P406" s="20"/>
      <c r="Q406" s="20"/>
      <c r="R406" s="20"/>
      <c r="S406" s="20"/>
      <c r="T406" s="20"/>
      <c r="U406" s="20"/>
      <c r="V406" s="20"/>
    </row>
    <row r="407" spans="16:22" ht="9.75" customHeight="1">
      <c r="P407" s="20"/>
      <c r="Q407" s="20"/>
      <c r="R407" s="20"/>
      <c r="S407" s="20"/>
      <c r="T407" s="20"/>
      <c r="U407" s="20"/>
      <c r="V407" s="20"/>
    </row>
    <row r="408" spans="16:22" ht="9.75" customHeight="1">
      <c r="P408" s="20"/>
      <c r="Q408" s="20"/>
      <c r="R408" s="20"/>
      <c r="S408" s="20"/>
      <c r="T408" s="20"/>
      <c r="U408" s="20"/>
      <c r="V408" s="20"/>
    </row>
    <row r="409" spans="16:22" ht="9.75" customHeight="1">
      <c r="P409" s="20"/>
      <c r="Q409" s="20"/>
      <c r="R409" s="20"/>
      <c r="S409" s="20"/>
      <c r="T409" s="20"/>
      <c r="U409" s="20"/>
      <c r="V409" s="20"/>
    </row>
    <row r="410" spans="16:22" ht="9.75" customHeight="1">
      <c r="P410" s="20"/>
      <c r="Q410" s="20"/>
      <c r="R410" s="20"/>
      <c r="S410" s="20"/>
      <c r="T410" s="20"/>
      <c r="U410" s="20"/>
      <c r="V410" s="20"/>
    </row>
    <row r="411" spans="16:22" ht="9.75" customHeight="1">
      <c r="P411" s="20"/>
      <c r="Q411" s="20"/>
      <c r="R411" s="20"/>
      <c r="S411" s="20"/>
      <c r="T411" s="20"/>
      <c r="U411" s="20"/>
      <c r="V411" s="20"/>
    </row>
    <row r="412" spans="16:22" ht="9.75" customHeight="1">
      <c r="P412" s="20"/>
      <c r="Q412" s="20"/>
      <c r="R412" s="20"/>
      <c r="S412" s="20"/>
      <c r="T412" s="20"/>
      <c r="U412" s="20"/>
      <c r="V412" s="20"/>
    </row>
    <row r="413" spans="16:22" ht="9.75" customHeight="1">
      <c r="P413" s="20"/>
      <c r="Q413" s="20"/>
      <c r="R413" s="20"/>
      <c r="S413" s="20"/>
      <c r="T413" s="20"/>
      <c r="U413" s="20"/>
      <c r="V413" s="20"/>
    </row>
    <row r="414" spans="16:22" ht="9.75" customHeight="1">
      <c r="P414" s="20"/>
      <c r="Q414" s="20"/>
      <c r="R414" s="20"/>
      <c r="S414" s="20"/>
      <c r="T414" s="20"/>
      <c r="U414" s="20"/>
      <c r="V414" s="20"/>
    </row>
    <row r="415" spans="16:22" ht="9.75" customHeight="1">
      <c r="P415" s="20"/>
      <c r="Q415" s="20"/>
      <c r="R415" s="20"/>
      <c r="S415" s="20"/>
      <c r="T415" s="20"/>
      <c r="U415" s="20"/>
      <c r="V415" s="20"/>
    </row>
    <row r="416" spans="16:22" ht="9.75" customHeight="1">
      <c r="P416" s="20"/>
      <c r="Q416" s="20"/>
      <c r="R416" s="20"/>
      <c r="S416" s="20"/>
      <c r="T416" s="20"/>
      <c r="U416" s="20"/>
      <c r="V416" s="20"/>
    </row>
    <row r="417" spans="16:22" ht="9.75" customHeight="1">
      <c r="P417" s="20"/>
      <c r="Q417" s="20"/>
      <c r="R417" s="20"/>
      <c r="S417" s="20"/>
      <c r="T417" s="20"/>
      <c r="U417" s="20"/>
      <c r="V417" s="20"/>
    </row>
    <row r="418" spans="16:22" ht="9.75" customHeight="1">
      <c r="P418" s="20"/>
      <c r="Q418" s="20"/>
      <c r="R418" s="20"/>
      <c r="S418" s="20"/>
      <c r="T418" s="20"/>
      <c r="U418" s="20"/>
      <c r="V418" s="20"/>
    </row>
    <row r="419" spans="16:22" ht="9.75" customHeight="1">
      <c r="P419" s="20"/>
      <c r="Q419" s="20"/>
      <c r="R419" s="20"/>
      <c r="S419" s="20"/>
      <c r="T419" s="20"/>
      <c r="U419" s="20"/>
      <c r="V419" s="20"/>
    </row>
    <row r="420" spans="16:22" ht="9.75" customHeight="1">
      <c r="P420" s="20"/>
      <c r="Q420" s="20"/>
      <c r="R420" s="20"/>
      <c r="S420" s="20"/>
      <c r="T420" s="20"/>
      <c r="U420" s="20"/>
      <c r="V420" s="20"/>
    </row>
    <row r="421" spans="16:22" ht="9.75" customHeight="1">
      <c r="P421" s="20"/>
      <c r="Q421" s="20"/>
      <c r="R421" s="20"/>
      <c r="S421" s="20"/>
      <c r="T421" s="20"/>
      <c r="U421" s="20"/>
      <c r="V421" s="20"/>
    </row>
    <row r="422" spans="16:22" ht="9.75" customHeight="1">
      <c r="P422" s="20"/>
      <c r="Q422" s="20"/>
      <c r="R422" s="20"/>
      <c r="S422" s="20"/>
      <c r="T422" s="20"/>
      <c r="U422" s="20"/>
      <c r="V422" s="20"/>
    </row>
    <row r="423" spans="16:22" ht="9.75" customHeight="1">
      <c r="P423" s="20"/>
      <c r="Q423" s="20"/>
      <c r="R423" s="20"/>
      <c r="S423" s="20"/>
      <c r="T423" s="20"/>
      <c r="U423" s="20"/>
      <c r="V423" s="20"/>
    </row>
    <row r="424" spans="16:22" ht="9.75" customHeight="1">
      <c r="P424" s="20"/>
      <c r="Q424" s="20"/>
      <c r="R424" s="20"/>
      <c r="S424" s="20"/>
      <c r="T424" s="20"/>
      <c r="U424" s="20"/>
      <c r="V424" s="20"/>
    </row>
    <row r="425" spans="16:22" ht="9.75" customHeight="1">
      <c r="P425" s="20"/>
      <c r="Q425" s="20"/>
      <c r="R425" s="20"/>
      <c r="S425" s="20"/>
      <c r="T425" s="20"/>
      <c r="U425" s="20"/>
      <c r="V425" s="20"/>
    </row>
    <row r="426" spans="16:22" ht="9.75" customHeight="1">
      <c r="P426" s="20"/>
      <c r="Q426" s="20"/>
      <c r="R426" s="20"/>
      <c r="S426" s="20"/>
      <c r="T426" s="20"/>
      <c r="U426" s="20"/>
      <c r="V426" s="20"/>
    </row>
    <row r="427" spans="16:22" ht="9.75" customHeight="1">
      <c r="P427" s="20"/>
      <c r="Q427" s="20"/>
      <c r="R427" s="20"/>
      <c r="S427" s="20"/>
      <c r="T427" s="20"/>
      <c r="U427" s="20"/>
      <c r="V427" s="20"/>
    </row>
    <row r="428" spans="16:22" ht="9.75" customHeight="1">
      <c r="P428" s="20"/>
      <c r="Q428" s="20"/>
      <c r="R428" s="20"/>
      <c r="S428" s="20"/>
      <c r="T428" s="20"/>
      <c r="U428" s="20"/>
      <c r="V428" s="20"/>
    </row>
    <row r="429" spans="16:22" ht="9.75" customHeight="1">
      <c r="P429" s="20"/>
      <c r="Q429" s="20"/>
      <c r="R429" s="20"/>
      <c r="S429" s="20"/>
      <c r="T429" s="20"/>
      <c r="U429" s="20"/>
      <c r="V429" s="20"/>
    </row>
    <row r="430" spans="16:22" ht="9.75" customHeight="1">
      <c r="P430" s="20"/>
      <c r="Q430" s="20"/>
      <c r="R430" s="20"/>
      <c r="S430" s="20"/>
      <c r="T430" s="20"/>
      <c r="U430" s="20"/>
      <c r="V430" s="20"/>
    </row>
    <row r="431" spans="16:22" ht="9.75" customHeight="1">
      <c r="P431" s="20"/>
      <c r="Q431" s="20"/>
      <c r="R431" s="20"/>
      <c r="S431" s="20"/>
      <c r="T431" s="20"/>
      <c r="U431" s="20"/>
      <c r="V431" s="20"/>
    </row>
    <row r="432" spans="16:22" ht="9.75" customHeight="1">
      <c r="P432" s="20"/>
      <c r="Q432" s="20"/>
      <c r="R432" s="20"/>
      <c r="S432" s="20"/>
      <c r="T432" s="20"/>
      <c r="U432" s="20"/>
      <c r="V432" s="20"/>
    </row>
    <row r="433" spans="16:22" ht="9.75" customHeight="1">
      <c r="P433" s="20"/>
      <c r="Q433" s="20"/>
      <c r="R433" s="20"/>
      <c r="S433" s="20"/>
      <c r="T433" s="20"/>
      <c r="U433" s="20"/>
      <c r="V433" s="20"/>
    </row>
    <row r="434" spans="16:22" ht="9.75" customHeight="1">
      <c r="P434" s="20"/>
      <c r="Q434" s="20"/>
      <c r="R434" s="20"/>
      <c r="S434" s="20"/>
      <c r="T434" s="20"/>
      <c r="U434" s="20"/>
      <c r="V434" s="20"/>
    </row>
    <row r="435" spans="16:22" ht="9.75" customHeight="1">
      <c r="P435" s="20"/>
      <c r="Q435" s="20"/>
      <c r="R435" s="20"/>
      <c r="S435" s="20"/>
      <c r="T435" s="20"/>
      <c r="U435" s="20"/>
      <c r="V435" s="20"/>
    </row>
    <row r="436" spans="16:22" ht="9.75" customHeight="1">
      <c r="P436" s="20"/>
      <c r="Q436" s="20"/>
      <c r="R436" s="20"/>
      <c r="S436" s="20"/>
      <c r="T436" s="20"/>
      <c r="U436" s="20"/>
      <c r="V436" s="20"/>
    </row>
    <row r="437" spans="16:22" ht="9.75" customHeight="1">
      <c r="P437" s="20"/>
      <c r="Q437" s="20"/>
      <c r="R437" s="20"/>
      <c r="S437" s="20"/>
      <c r="T437" s="20"/>
      <c r="U437" s="20"/>
      <c r="V437" s="20"/>
    </row>
    <row r="438" spans="16:22" ht="9.75" customHeight="1">
      <c r="P438" s="20"/>
      <c r="Q438" s="20"/>
      <c r="R438" s="20"/>
      <c r="S438" s="20"/>
      <c r="T438" s="20"/>
      <c r="U438" s="20"/>
      <c r="V438" s="20"/>
    </row>
    <row r="439" spans="16:22" ht="9.75" customHeight="1">
      <c r="P439" s="20"/>
      <c r="Q439" s="20"/>
      <c r="R439" s="20"/>
      <c r="S439" s="20"/>
      <c r="T439" s="20"/>
      <c r="U439" s="20"/>
      <c r="V439" s="20"/>
    </row>
    <row r="440" spans="16:22" ht="9.75" customHeight="1">
      <c r="P440" s="20"/>
      <c r="Q440" s="20"/>
      <c r="R440" s="20"/>
      <c r="S440" s="20"/>
      <c r="T440" s="20"/>
      <c r="U440" s="20"/>
      <c r="V440" s="20"/>
    </row>
    <row r="441" spans="16:22" ht="9.75" customHeight="1">
      <c r="P441" s="20"/>
      <c r="Q441" s="20"/>
      <c r="R441" s="20"/>
      <c r="S441" s="20"/>
      <c r="T441" s="20"/>
      <c r="U441" s="20"/>
      <c r="V441" s="20"/>
    </row>
    <row r="442" spans="16:22" ht="9.75" customHeight="1">
      <c r="P442" s="20"/>
      <c r="Q442" s="20"/>
      <c r="R442" s="20"/>
      <c r="S442" s="20"/>
      <c r="T442" s="20"/>
      <c r="U442" s="20"/>
      <c r="V442" s="20"/>
    </row>
    <row r="443" spans="16:22" ht="9.75" customHeight="1">
      <c r="P443" s="20"/>
      <c r="Q443" s="20"/>
      <c r="R443" s="20"/>
      <c r="S443" s="20"/>
      <c r="T443" s="20"/>
      <c r="U443" s="20"/>
      <c r="V443" s="20"/>
    </row>
    <row r="444" spans="16:22" ht="9.75" customHeight="1">
      <c r="P444" s="20"/>
      <c r="Q444" s="20"/>
      <c r="R444" s="20"/>
      <c r="S444" s="20"/>
      <c r="T444" s="20"/>
      <c r="U444" s="20"/>
      <c r="V444" s="20"/>
    </row>
    <row r="445" spans="16:22" ht="9.75" customHeight="1">
      <c r="P445" s="20"/>
      <c r="Q445" s="20"/>
      <c r="R445" s="20"/>
      <c r="S445" s="20"/>
      <c r="T445" s="20"/>
      <c r="U445" s="20"/>
      <c r="V445" s="20"/>
    </row>
    <row r="446" spans="16:22" ht="9.75" customHeight="1">
      <c r="P446" s="20"/>
      <c r="Q446" s="20"/>
      <c r="R446" s="20"/>
      <c r="S446" s="20"/>
      <c r="T446" s="20"/>
      <c r="U446" s="20"/>
      <c r="V446" s="20"/>
    </row>
    <row r="447" spans="16:22" ht="9.75" customHeight="1">
      <c r="P447" s="20"/>
      <c r="Q447" s="20"/>
      <c r="R447" s="20"/>
      <c r="S447" s="20"/>
      <c r="T447" s="20"/>
      <c r="U447" s="20"/>
      <c r="V447" s="20"/>
    </row>
    <row r="448" spans="16:22" ht="9.75" customHeight="1">
      <c r="P448" s="20"/>
      <c r="Q448" s="20"/>
      <c r="R448" s="20"/>
      <c r="S448" s="20"/>
      <c r="T448" s="20"/>
      <c r="U448" s="20"/>
      <c r="V448" s="20"/>
    </row>
    <row r="449" spans="16:22" ht="9.75" customHeight="1">
      <c r="P449" s="20"/>
      <c r="Q449" s="20"/>
      <c r="R449" s="20"/>
      <c r="S449" s="20"/>
      <c r="T449" s="20"/>
      <c r="U449" s="20"/>
      <c r="V449" s="20"/>
    </row>
    <row r="450" spans="16:22" ht="9.75" customHeight="1">
      <c r="P450" s="20"/>
      <c r="Q450" s="20"/>
      <c r="R450" s="20"/>
      <c r="S450" s="20"/>
      <c r="T450" s="20"/>
      <c r="U450" s="20"/>
      <c r="V450" s="20"/>
    </row>
    <row r="451" spans="16:22" ht="9.75" customHeight="1">
      <c r="P451" s="20"/>
      <c r="Q451" s="20"/>
      <c r="R451" s="20"/>
      <c r="S451" s="20"/>
      <c r="T451" s="20"/>
      <c r="U451" s="20"/>
      <c r="V451" s="20"/>
    </row>
    <row r="452" spans="16:22" ht="9.75" customHeight="1">
      <c r="P452" s="20"/>
      <c r="Q452" s="20"/>
      <c r="R452" s="20"/>
      <c r="S452" s="20"/>
      <c r="T452" s="20"/>
      <c r="U452" s="20"/>
      <c r="V452" s="20"/>
    </row>
    <row r="453" spans="16:22" ht="9.75" customHeight="1">
      <c r="P453" s="20"/>
      <c r="Q453" s="20"/>
      <c r="R453" s="20"/>
      <c r="S453" s="20"/>
      <c r="T453" s="20"/>
      <c r="U453" s="20"/>
      <c r="V453" s="20"/>
    </row>
    <row r="454" spans="16:22" ht="9.75" customHeight="1">
      <c r="P454" s="20"/>
      <c r="Q454" s="20"/>
      <c r="R454" s="20"/>
      <c r="S454" s="20"/>
      <c r="T454" s="20"/>
      <c r="U454" s="20"/>
      <c r="V454" s="20"/>
    </row>
    <row r="455" spans="16:22" ht="9.75" customHeight="1">
      <c r="P455" s="20"/>
      <c r="Q455" s="20"/>
      <c r="R455" s="20"/>
      <c r="S455" s="20"/>
      <c r="T455" s="20"/>
      <c r="U455" s="20"/>
      <c r="V455" s="20"/>
    </row>
    <row r="456" spans="16:22" ht="9.75" customHeight="1">
      <c r="P456" s="20"/>
      <c r="Q456" s="20"/>
      <c r="R456" s="20"/>
      <c r="S456" s="20"/>
      <c r="T456" s="20"/>
      <c r="U456" s="20"/>
      <c r="V456" s="20"/>
    </row>
    <row r="457" spans="16:22" ht="9.75" customHeight="1">
      <c r="P457" s="20"/>
      <c r="Q457" s="20"/>
      <c r="R457" s="20"/>
      <c r="S457" s="20"/>
      <c r="T457" s="20"/>
      <c r="U457" s="20"/>
      <c r="V457" s="20"/>
    </row>
    <row r="458" spans="16:22" ht="9.75" customHeight="1">
      <c r="P458" s="20"/>
      <c r="Q458" s="20"/>
      <c r="R458" s="20"/>
      <c r="S458" s="20"/>
      <c r="T458" s="20"/>
      <c r="U458" s="20"/>
      <c r="V458" s="20"/>
    </row>
    <row r="459" spans="16:22" ht="9.75" customHeight="1">
      <c r="P459" s="20"/>
      <c r="Q459" s="20"/>
      <c r="R459" s="20"/>
      <c r="S459" s="20"/>
      <c r="T459" s="20"/>
      <c r="U459" s="20"/>
      <c r="V459" s="20"/>
    </row>
    <row r="460" spans="16:22" ht="9.75" customHeight="1">
      <c r="P460" s="20"/>
      <c r="Q460" s="20"/>
      <c r="R460" s="20"/>
      <c r="S460" s="20"/>
      <c r="T460" s="20"/>
      <c r="U460" s="20"/>
      <c r="V460" s="20"/>
    </row>
    <row r="461" spans="16:22" ht="9.75" customHeight="1">
      <c r="P461" s="20"/>
      <c r="Q461" s="20"/>
      <c r="R461" s="20"/>
      <c r="S461" s="20"/>
      <c r="T461" s="20"/>
      <c r="U461" s="20"/>
      <c r="V461" s="20"/>
    </row>
    <row r="462" spans="16:22" ht="9.75" customHeight="1">
      <c r="P462" s="20"/>
      <c r="Q462" s="20"/>
      <c r="R462" s="20"/>
      <c r="S462" s="20"/>
      <c r="T462" s="20"/>
      <c r="U462" s="20"/>
      <c r="V462" s="20"/>
    </row>
    <row r="463" spans="16:22" ht="9.75" customHeight="1">
      <c r="P463" s="20"/>
      <c r="Q463" s="20"/>
      <c r="R463" s="20"/>
      <c r="S463" s="20"/>
      <c r="T463" s="20"/>
      <c r="U463" s="20"/>
      <c r="V463" s="20"/>
    </row>
    <row r="464" spans="16:22" ht="9.75" customHeight="1">
      <c r="P464" s="20"/>
      <c r="Q464" s="20"/>
      <c r="R464" s="20"/>
      <c r="S464" s="20"/>
      <c r="T464" s="20"/>
      <c r="U464" s="20"/>
      <c r="V464" s="20"/>
    </row>
    <row r="465" spans="16:22" ht="9.75" customHeight="1">
      <c r="P465" s="20"/>
      <c r="Q465" s="20"/>
      <c r="R465" s="20"/>
      <c r="S465" s="20"/>
      <c r="T465" s="20"/>
      <c r="U465" s="20"/>
      <c r="V465" s="20"/>
    </row>
    <row r="466" spans="16:22" ht="9.75" customHeight="1">
      <c r="P466" s="20"/>
      <c r="Q466" s="20"/>
      <c r="R466" s="20"/>
      <c r="S466" s="20"/>
      <c r="T466" s="20"/>
      <c r="U466" s="20"/>
      <c r="V466" s="20"/>
    </row>
    <row r="467" spans="16:22" ht="9.75" customHeight="1">
      <c r="P467" s="20"/>
      <c r="Q467" s="20"/>
      <c r="R467" s="20"/>
      <c r="S467" s="20"/>
      <c r="T467" s="20"/>
      <c r="U467" s="20"/>
      <c r="V467" s="20"/>
    </row>
    <row r="468" spans="16:22" ht="9.75" customHeight="1">
      <c r="P468" s="20"/>
      <c r="Q468" s="20"/>
      <c r="R468" s="20"/>
      <c r="S468" s="20"/>
      <c r="T468" s="20"/>
      <c r="U468" s="20"/>
      <c r="V468" s="20"/>
    </row>
    <row r="469" spans="16:22" ht="9.75" customHeight="1">
      <c r="P469" s="20"/>
      <c r="Q469" s="20"/>
      <c r="R469" s="20"/>
      <c r="S469" s="20"/>
      <c r="T469" s="20"/>
      <c r="U469" s="20"/>
      <c r="V469" s="20"/>
    </row>
    <row r="470" spans="16:22" ht="9.75" customHeight="1">
      <c r="P470" s="20"/>
      <c r="Q470" s="20"/>
      <c r="R470" s="20"/>
      <c r="S470" s="20"/>
      <c r="T470" s="20"/>
      <c r="U470" s="20"/>
      <c r="V470" s="20"/>
    </row>
    <row r="471" spans="16:22" ht="9.75" customHeight="1">
      <c r="P471" s="20"/>
      <c r="Q471" s="20"/>
      <c r="R471" s="20"/>
      <c r="S471" s="20"/>
      <c r="T471" s="20"/>
      <c r="U471" s="20"/>
      <c r="V471" s="20"/>
    </row>
    <row r="472" spans="16:22" ht="9.75" customHeight="1">
      <c r="P472" s="20"/>
      <c r="Q472" s="20"/>
      <c r="R472" s="20"/>
      <c r="S472" s="20"/>
      <c r="T472" s="20"/>
      <c r="U472" s="20"/>
      <c r="V472" s="20"/>
    </row>
    <row r="473" spans="16:22" ht="9.75" customHeight="1">
      <c r="P473" s="20"/>
      <c r="Q473" s="20"/>
      <c r="R473" s="20"/>
      <c r="S473" s="20"/>
      <c r="T473" s="20"/>
      <c r="U473" s="20"/>
      <c r="V473" s="20"/>
    </row>
    <row r="474" spans="16:22" ht="9.75" customHeight="1">
      <c r="P474" s="20"/>
      <c r="Q474" s="20"/>
      <c r="R474" s="20"/>
      <c r="S474" s="20"/>
      <c r="T474" s="20"/>
      <c r="U474" s="20"/>
      <c r="V474" s="20"/>
    </row>
    <row r="475" spans="16:22" ht="9.75" customHeight="1">
      <c r="P475" s="20"/>
      <c r="Q475" s="20"/>
      <c r="R475" s="20"/>
      <c r="S475" s="20"/>
      <c r="T475" s="20"/>
      <c r="U475" s="20"/>
      <c r="V475" s="20"/>
    </row>
    <row r="476" spans="16:22" ht="9.75" customHeight="1">
      <c r="P476" s="20"/>
      <c r="Q476" s="20"/>
      <c r="R476" s="20"/>
      <c r="S476" s="20"/>
      <c r="T476" s="20"/>
      <c r="U476" s="20"/>
      <c r="V476" s="20"/>
    </row>
    <row r="477" spans="16:22" ht="9.75" customHeight="1">
      <c r="P477" s="20"/>
      <c r="Q477" s="20"/>
      <c r="R477" s="20"/>
      <c r="S477" s="20"/>
      <c r="T477" s="20"/>
      <c r="U477" s="20"/>
      <c r="V477" s="20"/>
    </row>
    <row r="478" spans="16:22" ht="9.75" customHeight="1">
      <c r="P478" s="20"/>
      <c r="Q478" s="20"/>
      <c r="R478" s="20"/>
      <c r="S478" s="20"/>
      <c r="T478" s="20"/>
      <c r="U478" s="20"/>
      <c r="V478" s="20"/>
    </row>
    <row r="479" spans="16:22" ht="9.75" customHeight="1">
      <c r="P479" s="20"/>
      <c r="Q479" s="20"/>
      <c r="R479" s="20"/>
      <c r="S479" s="20"/>
      <c r="T479" s="20"/>
      <c r="U479" s="20"/>
      <c r="V479" s="20"/>
    </row>
    <row r="480" spans="16:22" ht="9.75" customHeight="1">
      <c r="P480" s="20"/>
      <c r="Q480" s="20"/>
      <c r="R480" s="20"/>
      <c r="S480" s="20"/>
      <c r="T480" s="20"/>
      <c r="U480" s="20"/>
      <c r="V480" s="20"/>
    </row>
    <row r="481" spans="16:22" ht="9.75" customHeight="1">
      <c r="P481" s="20"/>
      <c r="Q481" s="20"/>
      <c r="R481" s="20"/>
      <c r="S481" s="20"/>
      <c r="T481" s="20"/>
      <c r="U481" s="20"/>
      <c r="V481" s="20"/>
    </row>
    <row r="482" spans="16:22" ht="9.75" customHeight="1">
      <c r="P482" s="20"/>
      <c r="Q482" s="20"/>
      <c r="R482" s="20"/>
      <c r="S482" s="20"/>
      <c r="T482" s="20"/>
      <c r="U482" s="20"/>
      <c r="V482" s="20"/>
    </row>
    <row r="483" spans="16:22" ht="9.75" customHeight="1">
      <c r="P483" s="20"/>
      <c r="Q483" s="20"/>
      <c r="R483" s="20"/>
      <c r="S483" s="20"/>
      <c r="T483" s="20"/>
      <c r="U483" s="20"/>
      <c r="V483" s="20"/>
    </row>
    <row r="484" spans="16:22" ht="9.75" customHeight="1">
      <c r="P484" s="20"/>
      <c r="Q484" s="20"/>
      <c r="R484" s="20"/>
      <c r="S484" s="20"/>
      <c r="T484" s="20"/>
      <c r="U484" s="20"/>
      <c r="V484" s="20"/>
    </row>
    <row r="485" spans="16:22" ht="9.75" customHeight="1">
      <c r="P485" s="20"/>
      <c r="Q485" s="20"/>
      <c r="R485" s="20"/>
      <c r="S485" s="20"/>
      <c r="T485" s="20"/>
      <c r="U485" s="20"/>
      <c r="V485" s="20"/>
    </row>
    <row r="486" spans="16:22" ht="9.75" customHeight="1">
      <c r="P486" s="20"/>
      <c r="Q486" s="20"/>
      <c r="R486" s="20"/>
      <c r="S486" s="20"/>
      <c r="T486" s="20"/>
      <c r="U486" s="20"/>
      <c r="V486" s="20"/>
    </row>
    <row r="487" spans="16:22" ht="9.75" customHeight="1">
      <c r="P487" s="20"/>
      <c r="Q487" s="20"/>
      <c r="R487" s="20"/>
      <c r="S487" s="20"/>
      <c r="T487" s="20"/>
      <c r="U487" s="20"/>
      <c r="V487" s="20"/>
    </row>
    <row r="488" spans="16:22" ht="9.75" customHeight="1">
      <c r="P488" s="20"/>
      <c r="Q488" s="20"/>
      <c r="R488" s="20"/>
      <c r="S488" s="20"/>
      <c r="T488" s="20"/>
      <c r="U488" s="20"/>
      <c r="V488" s="20"/>
    </row>
    <row r="489" spans="16:22" ht="9.75" customHeight="1">
      <c r="P489" s="20"/>
      <c r="Q489" s="20"/>
      <c r="R489" s="20"/>
      <c r="S489" s="20"/>
      <c r="T489" s="20"/>
      <c r="U489" s="20"/>
      <c r="V489" s="20"/>
    </row>
    <row r="490" spans="16:22" ht="9.75" customHeight="1">
      <c r="P490" s="20"/>
      <c r="Q490" s="20"/>
      <c r="R490" s="20"/>
      <c r="S490" s="20"/>
      <c r="T490" s="20"/>
      <c r="U490" s="20"/>
      <c r="V490" s="20"/>
    </row>
    <row r="491" spans="16:22" ht="9.75" customHeight="1">
      <c r="P491" s="20"/>
      <c r="Q491" s="20"/>
      <c r="R491" s="20"/>
      <c r="S491" s="20"/>
      <c r="T491" s="20"/>
      <c r="U491" s="20"/>
      <c r="V491" s="20"/>
    </row>
    <row r="492" spans="16:22" ht="9.75" customHeight="1">
      <c r="P492" s="20"/>
      <c r="Q492" s="20"/>
      <c r="R492" s="20"/>
      <c r="S492" s="20"/>
      <c r="T492" s="20"/>
      <c r="U492" s="20"/>
      <c r="V492" s="20"/>
    </row>
    <row r="493" spans="16:22" ht="9.75" customHeight="1">
      <c r="P493" s="20"/>
      <c r="Q493" s="20"/>
      <c r="R493" s="20"/>
      <c r="S493" s="20"/>
      <c r="T493" s="20"/>
      <c r="U493" s="20"/>
      <c r="V493" s="20"/>
    </row>
    <row r="494" spans="16:22" ht="9.75" customHeight="1">
      <c r="P494" s="20"/>
      <c r="Q494" s="20"/>
      <c r="R494" s="20"/>
      <c r="S494" s="20"/>
      <c r="T494" s="20"/>
      <c r="U494" s="20"/>
      <c r="V494" s="20"/>
    </row>
    <row r="495" spans="16:22" ht="9.75" customHeight="1">
      <c r="P495" s="20"/>
      <c r="Q495" s="20"/>
      <c r="R495" s="20"/>
      <c r="S495" s="20"/>
      <c r="T495" s="20"/>
      <c r="U495" s="20"/>
      <c r="V495" s="20"/>
    </row>
    <row r="496" spans="16:22" ht="9.75" customHeight="1">
      <c r="P496" s="20"/>
      <c r="Q496" s="20"/>
      <c r="R496" s="20"/>
      <c r="S496" s="20"/>
      <c r="T496" s="20"/>
      <c r="U496" s="20"/>
      <c r="V496" s="20"/>
    </row>
    <row r="497" spans="16:22" ht="9.75" customHeight="1">
      <c r="P497" s="20"/>
      <c r="Q497" s="20"/>
      <c r="R497" s="20"/>
      <c r="S497" s="20"/>
      <c r="T497" s="20"/>
      <c r="U497" s="20"/>
      <c r="V497" s="20"/>
    </row>
    <row r="498" spans="16:22" ht="9.75" customHeight="1">
      <c r="P498" s="20"/>
      <c r="Q498" s="20"/>
      <c r="R498" s="20"/>
      <c r="S498" s="20"/>
      <c r="T498" s="20"/>
      <c r="U498" s="20"/>
      <c r="V498" s="20"/>
    </row>
    <row r="499" spans="16:22" ht="9.75" customHeight="1">
      <c r="P499" s="20"/>
      <c r="Q499" s="20"/>
      <c r="R499" s="20"/>
      <c r="S499" s="20"/>
      <c r="T499" s="20"/>
      <c r="U499" s="20"/>
      <c r="V499" s="20"/>
    </row>
    <row r="500" spans="16:22" ht="9.75" customHeight="1">
      <c r="P500" s="20"/>
      <c r="Q500" s="20"/>
      <c r="R500" s="20"/>
      <c r="S500" s="20"/>
      <c r="T500" s="20"/>
      <c r="U500" s="20"/>
      <c r="V500" s="20"/>
    </row>
    <row r="501" spans="16:22" ht="9.75" customHeight="1">
      <c r="P501" s="20"/>
      <c r="Q501" s="20"/>
      <c r="R501" s="20"/>
      <c r="S501" s="20"/>
      <c r="T501" s="20"/>
      <c r="U501" s="20"/>
      <c r="V501" s="20"/>
    </row>
    <row r="502" spans="16:22" ht="9.75" customHeight="1">
      <c r="P502" s="20"/>
      <c r="Q502" s="20"/>
      <c r="R502" s="20"/>
      <c r="S502" s="20"/>
      <c r="T502" s="20"/>
      <c r="U502" s="20"/>
      <c r="V502" s="20"/>
    </row>
    <row r="503" spans="16:22" ht="9.75" customHeight="1">
      <c r="P503" s="20"/>
      <c r="Q503" s="20"/>
      <c r="R503" s="20"/>
      <c r="S503" s="20"/>
      <c r="T503" s="20"/>
      <c r="U503" s="20"/>
      <c r="V503" s="20"/>
    </row>
    <row r="504" spans="16:22" ht="9.75" customHeight="1">
      <c r="P504" s="20"/>
      <c r="Q504" s="20"/>
      <c r="R504" s="20"/>
      <c r="S504" s="20"/>
      <c r="T504" s="20"/>
      <c r="U504" s="20"/>
      <c r="V504" s="20"/>
    </row>
    <row r="505" spans="16:22" ht="9.75" customHeight="1">
      <c r="P505" s="20"/>
      <c r="Q505" s="20"/>
      <c r="R505" s="20"/>
      <c r="S505" s="20"/>
      <c r="T505" s="20"/>
      <c r="U505" s="20"/>
      <c r="V505" s="20"/>
    </row>
    <row r="506" spans="16:22" ht="9.75" customHeight="1">
      <c r="P506" s="20"/>
      <c r="Q506" s="20"/>
      <c r="R506" s="20"/>
      <c r="S506" s="20"/>
      <c r="T506" s="20"/>
      <c r="U506" s="20"/>
      <c r="V506" s="20"/>
    </row>
    <row r="507" spans="16:22" ht="9.75" customHeight="1">
      <c r="P507" s="20"/>
      <c r="Q507" s="20"/>
      <c r="R507" s="20"/>
      <c r="S507" s="20"/>
      <c r="T507" s="20"/>
      <c r="U507" s="20"/>
      <c r="V507" s="20"/>
    </row>
    <row r="508" spans="16:22" ht="9.75" customHeight="1">
      <c r="P508" s="20"/>
      <c r="Q508" s="20"/>
      <c r="R508" s="20"/>
      <c r="S508" s="20"/>
      <c r="T508" s="20"/>
      <c r="U508" s="20"/>
      <c r="V508" s="20"/>
    </row>
    <row r="509" spans="16:22" ht="9.75" customHeight="1">
      <c r="P509" s="20"/>
      <c r="Q509" s="20"/>
      <c r="R509" s="20"/>
      <c r="S509" s="20"/>
      <c r="T509" s="20"/>
      <c r="U509" s="20"/>
      <c r="V509" s="20"/>
    </row>
    <row r="510" spans="16:22" ht="9.75" customHeight="1">
      <c r="P510" s="20"/>
      <c r="Q510" s="20"/>
      <c r="R510" s="20"/>
      <c r="S510" s="20"/>
      <c r="T510" s="20"/>
      <c r="U510" s="20"/>
      <c r="V510" s="20"/>
    </row>
    <row r="511" spans="16:22" ht="9.75" customHeight="1">
      <c r="P511" s="20"/>
      <c r="Q511" s="20"/>
      <c r="R511" s="20"/>
      <c r="S511" s="20"/>
      <c r="T511" s="20"/>
      <c r="U511" s="20"/>
      <c r="V511" s="20"/>
    </row>
    <row r="512" spans="16:22" ht="9.75" customHeight="1">
      <c r="P512" s="20"/>
      <c r="Q512" s="20"/>
      <c r="R512" s="20"/>
      <c r="S512" s="20"/>
      <c r="T512" s="20"/>
      <c r="U512" s="20"/>
      <c r="V512" s="20"/>
    </row>
    <row r="513" spans="16:22" ht="9.75" customHeight="1">
      <c r="P513" s="20"/>
      <c r="Q513" s="20"/>
      <c r="R513" s="20"/>
      <c r="S513" s="20"/>
      <c r="T513" s="20"/>
      <c r="U513" s="20"/>
      <c r="V513" s="20"/>
    </row>
    <row r="514" spans="16:22" ht="9.75" customHeight="1">
      <c r="P514" s="20"/>
      <c r="Q514" s="20"/>
      <c r="R514" s="20"/>
      <c r="S514" s="20"/>
      <c r="T514" s="20"/>
      <c r="U514" s="20"/>
      <c r="V514" s="20"/>
    </row>
    <row r="515" spans="16:22" ht="9.75" customHeight="1">
      <c r="P515" s="20"/>
      <c r="Q515" s="20"/>
      <c r="R515" s="20"/>
      <c r="S515" s="20"/>
      <c r="T515" s="20"/>
      <c r="U515" s="20"/>
      <c r="V515" s="20"/>
    </row>
    <row r="516" spans="16:22" ht="9.75" customHeight="1">
      <c r="P516" s="20"/>
      <c r="Q516" s="20"/>
      <c r="R516" s="20"/>
      <c r="S516" s="20"/>
      <c r="T516" s="20"/>
      <c r="U516" s="20"/>
      <c r="V516" s="20"/>
    </row>
    <row r="517" spans="16:22" ht="9.75" customHeight="1">
      <c r="P517" s="20"/>
      <c r="Q517" s="20"/>
      <c r="R517" s="20"/>
      <c r="S517" s="20"/>
      <c r="T517" s="20"/>
      <c r="U517" s="20"/>
      <c r="V517" s="20"/>
    </row>
    <row r="518" spans="16:22" ht="9.75" customHeight="1">
      <c r="P518" s="20"/>
      <c r="Q518" s="20"/>
      <c r="R518" s="20"/>
      <c r="S518" s="20"/>
      <c r="T518" s="20"/>
      <c r="U518" s="20"/>
      <c r="V518" s="20"/>
    </row>
    <row r="519" spans="16:22" ht="9.75" customHeight="1">
      <c r="P519" s="20"/>
      <c r="Q519" s="20"/>
      <c r="R519" s="20"/>
      <c r="S519" s="20"/>
      <c r="T519" s="20"/>
      <c r="U519" s="20"/>
      <c r="V519" s="20"/>
    </row>
    <row r="520" spans="16:22" ht="9.75" customHeight="1">
      <c r="P520" s="20"/>
      <c r="Q520" s="20"/>
      <c r="R520" s="20"/>
      <c r="S520" s="20"/>
      <c r="T520" s="20"/>
      <c r="U520" s="20"/>
      <c r="V520" s="20"/>
    </row>
    <row r="521" spans="16:22" ht="9.75" customHeight="1">
      <c r="P521" s="20"/>
      <c r="Q521" s="20"/>
      <c r="R521" s="20"/>
      <c r="S521" s="20"/>
      <c r="T521" s="20"/>
      <c r="U521" s="20"/>
      <c r="V521" s="20"/>
    </row>
    <row r="522" spans="16:22" ht="9.75" customHeight="1">
      <c r="P522" s="20"/>
      <c r="Q522" s="20"/>
      <c r="R522" s="20"/>
      <c r="S522" s="20"/>
      <c r="T522" s="20"/>
      <c r="U522" s="20"/>
      <c r="V522" s="20"/>
    </row>
    <row r="523" spans="16:22" ht="9.75" customHeight="1">
      <c r="P523" s="20"/>
      <c r="Q523" s="20"/>
      <c r="R523" s="20"/>
      <c r="S523" s="20"/>
      <c r="T523" s="20"/>
      <c r="U523" s="20"/>
      <c r="V523" s="20"/>
    </row>
    <row r="524" spans="16:22" ht="9.75" customHeight="1">
      <c r="P524" s="20"/>
      <c r="Q524" s="20"/>
      <c r="R524" s="20"/>
      <c r="S524" s="20"/>
      <c r="T524" s="20"/>
      <c r="U524" s="20"/>
      <c r="V524" s="20"/>
    </row>
    <row r="525" spans="16:22" ht="9.75" customHeight="1">
      <c r="P525" s="20"/>
      <c r="Q525" s="20"/>
      <c r="R525" s="20"/>
      <c r="S525" s="20"/>
      <c r="T525" s="20"/>
      <c r="U525" s="20"/>
      <c r="V525" s="20"/>
    </row>
    <row r="526" spans="16:22" ht="9.75" customHeight="1">
      <c r="P526" s="20"/>
      <c r="Q526" s="20"/>
      <c r="R526" s="20"/>
      <c r="S526" s="20"/>
      <c r="T526" s="20"/>
      <c r="U526" s="20"/>
      <c r="V526" s="20"/>
    </row>
    <row r="527" spans="16:22" ht="9.75" customHeight="1">
      <c r="P527" s="20"/>
      <c r="Q527" s="20"/>
      <c r="R527" s="20"/>
      <c r="S527" s="20"/>
      <c r="T527" s="20"/>
      <c r="U527" s="20"/>
      <c r="V527" s="20"/>
    </row>
    <row r="528" spans="16:22" ht="9.75" customHeight="1">
      <c r="P528" s="20"/>
      <c r="Q528" s="20"/>
      <c r="R528" s="20"/>
      <c r="S528" s="20"/>
      <c r="T528" s="20"/>
      <c r="U528" s="20"/>
      <c r="V528" s="20"/>
    </row>
    <row r="529" spans="16:22" ht="9.75" customHeight="1">
      <c r="P529" s="20"/>
      <c r="Q529" s="20"/>
      <c r="R529" s="20"/>
      <c r="S529" s="20"/>
      <c r="T529" s="20"/>
      <c r="U529" s="20"/>
      <c r="V529" s="20"/>
    </row>
    <row r="530" spans="16:22" ht="9.75" customHeight="1">
      <c r="P530" s="20"/>
      <c r="Q530" s="20"/>
      <c r="R530" s="20"/>
      <c r="S530" s="20"/>
      <c r="T530" s="20"/>
      <c r="U530" s="20"/>
      <c r="V530" s="20"/>
    </row>
    <row r="531" spans="16:22" ht="9.75" customHeight="1">
      <c r="P531" s="20"/>
      <c r="Q531" s="20"/>
      <c r="R531" s="20"/>
      <c r="S531" s="20"/>
      <c r="T531" s="20"/>
      <c r="U531" s="20"/>
      <c r="V531" s="20"/>
    </row>
    <row r="532" spans="16:22" ht="9.75" customHeight="1">
      <c r="P532" s="20"/>
      <c r="Q532" s="20"/>
      <c r="R532" s="20"/>
      <c r="S532" s="20"/>
      <c r="T532" s="20"/>
      <c r="U532" s="20"/>
      <c r="V532" s="20"/>
    </row>
    <row r="533" spans="16:22" ht="9.75" customHeight="1">
      <c r="P533" s="20"/>
      <c r="Q533" s="20"/>
      <c r="R533" s="20"/>
      <c r="S533" s="20"/>
      <c r="T533" s="20"/>
      <c r="U533" s="20"/>
      <c r="V533" s="20"/>
    </row>
    <row r="534" spans="16:22" ht="9.75" customHeight="1">
      <c r="P534" s="20"/>
      <c r="Q534" s="20"/>
      <c r="R534" s="20"/>
      <c r="S534" s="20"/>
      <c r="T534" s="20"/>
      <c r="U534" s="20"/>
      <c r="V534" s="20"/>
    </row>
    <row r="535" spans="16:22" ht="9.75" customHeight="1">
      <c r="P535" s="20"/>
      <c r="Q535" s="20"/>
      <c r="R535" s="20"/>
      <c r="S535" s="20"/>
      <c r="T535" s="20"/>
      <c r="U535" s="20"/>
      <c r="V535" s="20"/>
    </row>
    <row r="536" spans="16:22" ht="9.75" customHeight="1">
      <c r="P536" s="20"/>
      <c r="Q536" s="20"/>
      <c r="R536" s="20"/>
      <c r="S536" s="20"/>
      <c r="T536" s="20"/>
      <c r="U536" s="20"/>
      <c r="V536" s="20"/>
    </row>
    <row r="537" spans="16:22" ht="9.75" customHeight="1">
      <c r="P537" s="20"/>
      <c r="Q537" s="20"/>
      <c r="R537" s="20"/>
      <c r="S537" s="20"/>
      <c r="T537" s="20"/>
      <c r="U537" s="20"/>
      <c r="V537" s="20"/>
    </row>
    <row r="538" spans="16:22" ht="9.75" customHeight="1">
      <c r="P538" s="20"/>
      <c r="Q538" s="20"/>
      <c r="R538" s="20"/>
      <c r="S538" s="20"/>
      <c r="T538" s="20"/>
      <c r="U538" s="20"/>
      <c r="V538" s="20"/>
    </row>
    <row r="539" spans="16:22" ht="9.75" customHeight="1">
      <c r="P539" s="20"/>
      <c r="Q539" s="20"/>
      <c r="R539" s="20"/>
      <c r="S539" s="20"/>
      <c r="T539" s="20"/>
      <c r="U539" s="20"/>
      <c r="V539" s="20"/>
    </row>
    <row r="540" spans="16:22" ht="9.75" customHeight="1">
      <c r="P540" s="20"/>
      <c r="Q540" s="20"/>
      <c r="R540" s="20"/>
      <c r="S540" s="20"/>
      <c r="T540" s="20"/>
      <c r="U540" s="20"/>
      <c r="V540" s="20"/>
    </row>
    <row r="541" spans="16:22" ht="9.75" customHeight="1">
      <c r="P541" s="20"/>
      <c r="Q541" s="20"/>
      <c r="R541" s="20"/>
      <c r="S541" s="20"/>
      <c r="T541" s="20"/>
      <c r="U541" s="20"/>
      <c r="V541" s="20"/>
    </row>
    <row r="542" spans="16:22" ht="9.75" customHeight="1">
      <c r="P542" s="20"/>
      <c r="Q542" s="20"/>
      <c r="R542" s="20"/>
      <c r="S542" s="20"/>
      <c r="T542" s="20"/>
      <c r="U542" s="20"/>
      <c r="V542" s="20"/>
    </row>
    <row r="543" spans="16:22" ht="9.75" customHeight="1">
      <c r="P543" s="20"/>
      <c r="Q543" s="20"/>
      <c r="R543" s="20"/>
      <c r="S543" s="20"/>
      <c r="T543" s="20"/>
      <c r="U543" s="20"/>
      <c r="V543" s="20"/>
    </row>
    <row r="544" spans="16:22" ht="9.75" customHeight="1">
      <c r="P544" s="20"/>
      <c r="Q544" s="20"/>
      <c r="R544" s="20"/>
      <c r="S544" s="20"/>
      <c r="T544" s="20"/>
      <c r="U544" s="20"/>
      <c r="V544" s="20"/>
    </row>
    <row r="545" spans="16:22" ht="9.75" customHeight="1">
      <c r="P545" s="20"/>
      <c r="Q545" s="20"/>
      <c r="R545" s="20"/>
      <c r="S545" s="20"/>
      <c r="T545" s="20"/>
      <c r="U545" s="20"/>
      <c r="V545" s="20"/>
    </row>
    <row r="546" spans="16:22" ht="9.75" customHeight="1">
      <c r="P546" s="20"/>
      <c r="Q546" s="20"/>
      <c r="R546" s="20"/>
      <c r="S546" s="20"/>
      <c r="T546" s="20"/>
      <c r="U546" s="20"/>
      <c r="V546" s="20"/>
    </row>
    <row r="547" spans="16:22" ht="9.75" customHeight="1">
      <c r="P547" s="20"/>
      <c r="Q547" s="20"/>
      <c r="R547" s="20"/>
      <c r="S547" s="20"/>
      <c r="T547" s="20"/>
      <c r="U547" s="20"/>
      <c r="V547" s="20"/>
    </row>
    <row r="548" spans="16:22" ht="9.75" customHeight="1">
      <c r="P548" s="20"/>
      <c r="Q548" s="20"/>
      <c r="R548" s="20"/>
      <c r="S548" s="20"/>
      <c r="T548" s="20"/>
      <c r="U548" s="20"/>
      <c r="V548" s="20"/>
    </row>
    <row r="549" spans="16:22" ht="9.75" customHeight="1">
      <c r="P549" s="20"/>
      <c r="Q549" s="20"/>
      <c r="R549" s="20"/>
      <c r="S549" s="20"/>
      <c r="T549" s="20"/>
      <c r="U549" s="20"/>
      <c r="V549" s="20"/>
    </row>
    <row r="550" spans="16:22" ht="9.75" customHeight="1">
      <c r="P550" s="20"/>
      <c r="Q550" s="20"/>
      <c r="R550" s="20"/>
      <c r="S550" s="20"/>
      <c r="T550" s="20"/>
      <c r="U550" s="20"/>
      <c r="V550" s="20"/>
    </row>
    <row r="551" spans="16:22" ht="9.75" customHeight="1">
      <c r="P551" s="20"/>
      <c r="Q551" s="20"/>
      <c r="R551" s="20"/>
      <c r="S551" s="20"/>
      <c r="T551" s="20"/>
      <c r="U551" s="20"/>
      <c r="V551" s="20"/>
    </row>
    <row r="552" spans="16:22" ht="9.75" customHeight="1">
      <c r="P552" s="20"/>
      <c r="Q552" s="20"/>
      <c r="R552" s="20"/>
      <c r="S552" s="20"/>
      <c r="T552" s="20"/>
      <c r="U552" s="20"/>
      <c r="V552" s="20"/>
    </row>
    <row r="553" spans="16:22" ht="9.75" customHeight="1">
      <c r="P553" s="20"/>
      <c r="Q553" s="20"/>
      <c r="R553" s="20"/>
      <c r="S553" s="20"/>
      <c r="T553" s="20"/>
      <c r="U553" s="20"/>
      <c r="V553" s="20"/>
    </row>
    <row r="554" spans="16:22" ht="9.75" customHeight="1">
      <c r="P554" s="20"/>
      <c r="Q554" s="20"/>
      <c r="R554" s="20"/>
      <c r="S554" s="20"/>
      <c r="T554" s="20"/>
      <c r="U554" s="20"/>
      <c r="V554" s="20"/>
    </row>
    <row r="555" spans="16:22" ht="9.75" customHeight="1">
      <c r="P555" s="20"/>
      <c r="Q555" s="20"/>
      <c r="R555" s="20"/>
      <c r="S555" s="20"/>
      <c r="T555" s="20"/>
      <c r="U555" s="20"/>
      <c r="V555" s="20"/>
    </row>
    <row r="556" spans="16:22" ht="9.75" customHeight="1">
      <c r="P556" s="20"/>
      <c r="Q556" s="20"/>
      <c r="R556" s="20"/>
      <c r="S556" s="20"/>
      <c r="T556" s="20"/>
      <c r="U556" s="20"/>
      <c r="V556" s="20"/>
    </row>
    <row r="557" spans="16:22" ht="9.75" customHeight="1">
      <c r="P557" s="20"/>
      <c r="Q557" s="20"/>
      <c r="R557" s="20"/>
      <c r="S557" s="20"/>
      <c r="T557" s="20"/>
      <c r="U557" s="20"/>
      <c r="V557" s="20"/>
    </row>
    <row r="558" spans="16:22" ht="9.75" customHeight="1">
      <c r="P558" s="20"/>
      <c r="Q558" s="20"/>
      <c r="R558" s="20"/>
      <c r="S558" s="20"/>
      <c r="T558" s="20"/>
      <c r="U558" s="20"/>
      <c r="V558" s="20"/>
    </row>
    <row r="559" spans="16:22" ht="9.75" customHeight="1">
      <c r="P559" s="20"/>
      <c r="Q559" s="20"/>
      <c r="R559" s="20"/>
      <c r="S559" s="20"/>
      <c r="T559" s="20"/>
      <c r="U559" s="20"/>
      <c r="V559" s="20"/>
    </row>
    <row r="560" spans="16:22" ht="9.75" customHeight="1">
      <c r="P560" s="20"/>
      <c r="Q560" s="20"/>
      <c r="R560" s="20"/>
      <c r="S560" s="20"/>
      <c r="T560" s="20"/>
      <c r="U560" s="20"/>
      <c r="V560" s="20"/>
    </row>
    <row r="561" spans="16:22" ht="9.75" customHeight="1">
      <c r="P561" s="20"/>
      <c r="Q561" s="20"/>
      <c r="R561" s="20"/>
      <c r="S561" s="20"/>
      <c r="T561" s="20"/>
      <c r="U561" s="20"/>
      <c r="V561" s="20"/>
    </row>
    <row r="562" spans="16:22" ht="9.75" customHeight="1">
      <c r="P562" s="20"/>
      <c r="Q562" s="20"/>
      <c r="R562" s="20"/>
      <c r="S562" s="20"/>
      <c r="T562" s="20"/>
      <c r="U562" s="20"/>
      <c r="V562" s="20"/>
    </row>
    <row r="563" spans="16:22" ht="9.75" customHeight="1">
      <c r="P563" s="20"/>
      <c r="Q563" s="20"/>
      <c r="R563" s="20"/>
      <c r="S563" s="20"/>
      <c r="T563" s="20"/>
      <c r="U563" s="20"/>
      <c r="V563" s="20"/>
    </row>
    <row r="564" spans="16:22" ht="9.75" customHeight="1">
      <c r="P564" s="20"/>
      <c r="Q564" s="20"/>
      <c r="R564" s="20"/>
      <c r="S564" s="20"/>
      <c r="T564" s="20"/>
      <c r="U564" s="20"/>
      <c r="V564" s="20"/>
    </row>
    <row r="565" spans="16:22" ht="9.75" customHeight="1">
      <c r="P565" s="20"/>
      <c r="Q565" s="20"/>
      <c r="R565" s="20"/>
      <c r="S565" s="20"/>
      <c r="T565" s="20"/>
      <c r="U565" s="20"/>
      <c r="V565" s="20"/>
    </row>
    <row r="566" spans="16:22" ht="9.75" customHeight="1">
      <c r="P566" s="20"/>
      <c r="Q566" s="20"/>
      <c r="R566" s="20"/>
      <c r="S566" s="20"/>
      <c r="T566" s="20"/>
      <c r="U566" s="20"/>
      <c r="V566" s="20"/>
    </row>
    <row r="567" spans="16:22" ht="9.75" customHeight="1">
      <c r="P567" s="20"/>
      <c r="Q567" s="20"/>
      <c r="R567" s="20"/>
      <c r="S567" s="20"/>
      <c r="T567" s="20"/>
      <c r="U567" s="20"/>
      <c r="V567" s="20"/>
    </row>
    <row r="568" spans="16:22" ht="9.75" customHeight="1">
      <c r="P568" s="20"/>
      <c r="Q568" s="20"/>
      <c r="R568" s="20"/>
      <c r="S568" s="20"/>
      <c r="T568" s="20"/>
      <c r="U568" s="20"/>
      <c r="V568" s="20"/>
    </row>
    <row r="569" spans="16:22" ht="9.75" customHeight="1">
      <c r="P569" s="20"/>
      <c r="Q569" s="20"/>
      <c r="R569" s="20"/>
      <c r="S569" s="20"/>
      <c r="T569" s="20"/>
      <c r="U569" s="20"/>
      <c r="V569" s="20"/>
    </row>
    <row r="570" spans="16:22" ht="9.75" customHeight="1">
      <c r="P570" s="20"/>
      <c r="Q570" s="20"/>
      <c r="R570" s="20"/>
      <c r="S570" s="20"/>
      <c r="T570" s="20"/>
      <c r="U570" s="20"/>
      <c r="V570" s="20"/>
    </row>
    <row r="571" spans="16:22" ht="9.75" customHeight="1">
      <c r="P571" s="20"/>
      <c r="Q571" s="20"/>
      <c r="R571" s="20"/>
      <c r="S571" s="20"/>
      <c r="T571" s="20"/>
      <c r="U571" s="20"/>
      <c r="V571" s="20"/>
    </row>
    <row r="572" spans="16:22" ht="9.75" customHeight="1">
      <c r="P572" s="20"/>
      <c r="Q572" s="20"/>
      <c r="R572" s="20"/>
      <c r="S572" s="20"/>
      <c r="T572" s="20"/>
      <c r="U572" s="20"/>
      <c r="V572" s="20"/>
    </row>
    <row r="573" spans="16:22" ht="9.75" customHeight="1">
      <c r="P573" s="20"/>
      <c r="Q573" s="20"/>
      <c r="R573" s="20"/>
      <c r="S573" s="20"/>
      <c r="T573" s="20"/>
      <c r="U573" s="20"/>
      <c r="V573" s="20"/>
    </row>
    <row r="574" spans="16:22" ht="9.75" customHeight="1">
      <c r="P574" s="20"/>
      <c r="Q574" s="20"/>
      <c r="R574" s="20"/>
      <c r="S574" s="20"/>
      <c r="T574" s="20"/>
      <c r="U574" s="20"/>
      <c r="V574" s="20"/>
    </row>
    <row r="575" spans="16:22" ht="9.75" customHeight="1">
      <c r="P575" s="20"/>
      <c r="Q575" s="20"/>
      <c r="R575" s="20"/>
      <c r="S575" s="20"/>
      <c r="T575" s="20"/>
      <c r="U575" s="20"/>
      <c r="V575" s="20"/>
    </row>
    <row r="576" spans="16:22" ht="9.75" customHeight="1">
      <c r="P576" s="20"/>
      <c r="Q576" s="20"/>
      <c r="R576" s="20"/>
      <c r="S576" s="20"/>
      <c r="T576" s="20"/>
      <c r="U576" s="20"/>
      <c r="V576" s="20"/>
    </row>
    <row r="577" spans="16:22" ht="9.75" customHeight="1">
      <c r="P577" s="20"/>
      <c r="Q577" s="20"/>
      <c r="R577" s="20"/>
      <c r="S577" s="20"/>
      <c r="T577" s="20"/>
      <c r="U577" s="20"/>
      <c r="V577" s="20"/>
    </row>
    <row r="578" spans="16:22" ht="9.75" customHeight="1">
      <c r="P578" s="20"/>
      <c r="Q578" s="20"/>
      <c r="R578" s="20"/>
      <c r="S578" s="20"/>
      <c r="T578" s="20"/>
      <c r="U578" s="20"/>
      <c r="V578" s="20"/>
    </row>
    <row r="579" spans="16:22" ht="9.75" customHeight="1">
      <c r="P579" s="20"/>
      <c r="Q579" s="20"/>
      <c r="R579" s="20"/>
      <c r="S579" s="20"/>
      <c r="T579" s="20"/>
      <c r="U579" s="20"/>
      <c r="V579" s="20"/>
    </row>
    <row r="580" spans="16:22" ht="9.75" customHeight="1">
      <c r="P580" s="20"/>
      <c r="Q580" s="20"/>
      <c r="R580" s="20"/>
      <c r="S580" s="20"/>
      <c r="T580" s="20"/>
      <c r="U580" s="20"/>
      <c r="V580" s="20"/>
    </row>
    <row r="581" spans="16:22" ht="9.75" customHeight="1">
      <c r="P581" s="20"/>
      <c r="Q581" s="20"/>
      <c r="R581" s="20"/>
      <c r="S581" s="20"/>
      <c r="T581" s="20"/>
      <c r="U581" s="20"/>
      <c r="V581" s="20"/>
    </row>
    <row r="582" spans="16:22" ht="9.75" customHeight="1">
      <c r="P582" s="20"/>
      <c r="Q582" s="20"/>
      <c r="R582" s="20"/>
      <c r="S582" s="20"/>
      <c r="T582" s="20"/>
      <c r="U582" s="20"/>
      <c r="V582" s="20"/>
    </row>
    <row r="583" spans="16:22" ht="9.75" customHeight="1">
      <c r="P583" s="20"/>
      <c r="Q583" s="20"/>
      <c r="R583" s="20"/>
      <c r="S583" s="20"/>
      <c r="T583" s="20"/>
      <c r="U583" s="20"/>
      <c r="V583" s="20"/>
    </row>
    <row r="584" spans="16:22" ht="9.75" customHeight="1">
      <c r="P584" s="20"/>
      <c r="Q584" s="20"/>
      <c r="R584" s="20"/>
      <c r="S584" s="20"/>
      <c r="T584" s="20"/>
      <c r="U584" s="20"/>
      <c r="V584" s="20"/>
    </row>
    <row r="585" spans="16:22" ht="9.75" customHeight="1">
      <c r="P585" s="20"/>
      <c r="Q585" s="20"/>
      <c r="R585" s="20"/>
      <c r="S585" s="20"/>
      <c r="T585" s="20"/>
      <c r="U585" s="20"/>
      <c r="V585" s="20"/>
    </row>
    <row r="586" spans="16:22" ht="9.75" customHeight="1">
      <c r="P586" s="20"/>
      <c r="Q586" s="20"/>
      <c r="R586" s="20"/>
      <c r="S586" s="20"/>
      <c r="T586" s="20"/>
      <c r="U586" s="20"/>
      <c r="V586" s="20"/>
    </row>
    <row r="587" spans="16:22" ht="9.75" customHeight="1">
      <c r="P587" s="20"/>
      <c r="Q587" s="20"/>
      <c r="R587" s="20"/>
      <c r="S587" s="20"/>
      <c r="T587" s="20"/>
      <c r="U587" s="20"/>
      <c r="V587" s="20"/>
    </row>
    <row r="588" spans="16:22" ht="9.75" customHeight="1">
      <c r="P588" s="20"/>
      <c r="Q588" s="20"/>
      <c r="R588" s="20"/>
      <c r="S588" s="20"/>
      <c r="T588" s="20"/>
      <c r="U588" s="20"/>
      <c r="V588" s="20"/>
    </row>
    <row r="589" spans="16:22" ht="9.75" customHeight="1">
      <c r="P589" s="20"/>
      <c r="Q589" s="20"/>
      <c r="R589" s="20"/>
      <c r="S589" s="20"/>
      <c r="T589" s="20"/>
      <c r="U589" s="20"/>
      <c r="V589" s="20"/>
    </row>
    <row r="590" spans="16:22" ht="9.75" customHeight="1">
      <c r="P590" s="20"/>
      <c r="Q590" s="20"/>
      <c r="R590" s="20"/>
      <c r="S590" s="20"/>
      <c r="T590" s="20"/>
      <c r="U590" s="20"/>
      <c r="V590" s="20"/>
    </row>
    <row r="591" spans="16:22" ht="9.75" customHeight="1">
      <c r="P591" s="20"/>
      <c r="Q591" s="20"/>
      <c r="R591" s="20"/>
      <c r="S591" s="20"/>
      <c r="T591" s="20"/>
      <c r="U591" s="20"/>
      <c r="V591" s="20"/>
    </row>
    <row r="592" spans="16:22" ht="9.75" customHeight="1">
      <c r="P592" s="20"/>
      <c r="Q592" s="20"/>
      <c r="R592" s="20"/>
      <c r="S592" s="20"/>
      <c r="T592" s="20"/>
      <c r="U592" s="20"/>
      <c r="V592" s="20"/>
    </row>
    <row r="593" spans="16:22" ht="9.75" customHeight="1">
      <c r="P593" s="20"/>
      <c r="Q593" s="20"/>
      <c r="R593" s="20"/>
      <c r="S593" s="20"/>
      <c r="T593" s="20"/>
      <c r="U593" s="20"/>
      <c r="V593" s="20"/>
    </row>
    <row r="594" spans="16:22" ht="9.75" customHeight="1">
      <c r="P594" s="20"/>
      <c r="Q594" s="20"/>
      <c r="R594" s="20"/>
      <c r="S594" s="20"/>
      <c r="T594" s="20"/>
      <c r="U594" s="20"/>
      <c r="V594" s="20"/>
    </row>
    <row r="595" spans="16:22" ht="9.75" customHeight="1">
      <c r="P595" s="20"/>
      <c r="Q595" s="20"/>
      <c r="R595" s="20"/>
      <c r="S595" s="20"/>
      <c r="T595" s="20"/>
      <c r="U595" s="20"/>
      <c r="V595" s="20"/>
    </row>
    <row r="596" spans="16:22" ht="9.75" customHeight="1">
      <c r="P596" s="20"/>
      <c r="Q596" s="20"/>
      <c r="R596" s="20"/>
      <c r="S596" s="20"/>
      <c r="T596" s="20"/>
      <c r="U596" s="20"/>
      <c r="V596" s="20"/>
    </row>
    <row r="597" spans="16:22" ht="9.75" customHeight="1">
      <c r="P597" s="20"/>
      <c r="Q597" s="20"/>
      <c r="R597" s="20"/>
      <c r="S597" s="20"/>
      <c r="T597" s="20"/>
      <c r="U597" s="20"/>
      <c r="V597" s="20"/>
    </row>
    <row r="598" spans="16:22" ht="9.75" customHeight="1">
      <c r="P598" s="20"/>
      <c r="Q598" s="20"/>
      <c r="R598" s="20"/>
      <c r="S598" s="20"/>
      <c r="T598" s="20"/>
      <c r="U598" s="20"/>
      <c r="V598" s="20"/>
    </row>
    <row r="599" spans="16:22" ht="9.75" customHeight="1">
      <c r="P599" s="20"/>
      <c r="Q599" s="20"/>
      <c r="R599" s="20"/>
      <c r="S599" s="20"/>
      <c r="T599" s="20"/>
      <c r="U599" s="20"/>
      <c r="V599" s="20"/>
    </row>
    <row r="600" spans="16:22" ht="9.75" customHeight="1">
      <c r="P600" s="20"/>
      <c r="Q600" s="20"/>
      <c r="R600" s="20"/>
      <c r="S600" s="20"/>
      <c r="T600" s="20"/>
      <c r="U600" s="20"/>
      <c r="V600" s="20"/>
    </row>
    <row r="601" spans="16:22" ht="9.75" customHeight="1">
      <c r="P601" s="20"/>
      <c r="Q601" s="20"/>
      <c r="R601" s="20"/>
      <c r="S601" s="20"/>
      <c r="T601" s="20"/>
      <c r="U601" s="20"/>
      <c r="V601" s="20"/>
    </row>
    <row r="602" spans="16:22" ht="9.75" customHeight="1">
      <c r="P602" s="20"/>
      <c r="Q602" s="20"/>
      <c r="R602" s="20"/>
      <c r="S602" s="20"/>
      <c r="T602" s="20"/>
      <c r="U602" s="20"/>
      <c r="V602" s="20"/>
    </row>
    <row r="603" spans="16:22" ht="9.75" customHeight="1">
      <c r="P603" s="20"/>
      <c r="Q603" s="20"/>
      <c r="R603" s="20"/>
      <c r="S603" s="20"/>
      <c r="T603" s="20"/>
      <c r="U603" s="20"/>
      <c r="V603" s="20"/>
    </row>
    <row r="604" spans="16:22" ht="9.75" customHeight="1">
      <c r="P604" s="20"/>
      <c r="Q604" s="20"/>
      <c r="R604" s="20"/>
      <c r="S604" s="20"/>
      <c r="T604" s="20"/>
      <c r="U604" s="20"/>
      <c r="V604" s="20"/>
    </row>
    <row r="605" spans="16:22" ht="9.75" customHeight="1">
      <c r="P605" s="20"/>
      <c r="Q605" s="20"/>
      <c r="R605" s="20"/>
      <c r="S605" s="20"/>
      <c r="T605" s="20"/>
      <c r="U605" s="20"/>
      <c r="V605" s="20"/>
    </row>
    <row r="606" spans="16:22" ht="9.75" customHeight="1">
      <c r="P606" s="20"/>
      <c r="Q606" s="20"/>
      <c r="R606" s="20"/>
      <c r="S606" s="20"/>
      <c r="T606" s="20"/>
      <c r="U606" s="20"/>
      <c r="V606" s="20"/>
    </row>
    <row r="607" spans="16:22" ht="9.75" customHeight="1">
      <c r="P607" s="20"/>
      <c r="Q607" s="20"/>
      <c r="R607" s="20"/>
      <c r="S607" s="20"/>
      <c r="T607" s="20"/>
      <c r="U607" s="20"/>
      <c r="V607" s="20"/>
    </row>
    <row r="608" spans="16:22" ht="9.75" customHeight="1">
      <c r="P608" s="20"/>
      <c r="Q608" s="20"/>
      <c r="R608" s="20"/>
      <c r="S608" s="20"/>
      <c r="T608" s="20"/>
      <c r="U608" s="20"/>
      <c r="V608" s="20"/>
    </row>
    <row r="609" spans="16:22" ht="9.75" customHeight="1">
      <c r="P609" s="20"/>
      <c r="Q609" s="20"/>
      <c r="R609" s="20"/>
      <c r="S609" s="20"/>
      <c r="T609" s="20"/>
      <c r="U609" s="20"/>
      <c r="V609" s="20"/>
    </row>
    <row r="610" spans="16:22" ht="9.75" customHeight="1">
      <c r="P610" s="20"/>
      <c r="Q610" s="20"/>
      <c r="R610" s="20"/>
      <c r="S610" s="20"/>
      <c r="T610" s="20"/>
      <c r="U610" s="20"/>
      <c r="V610" s="20"/>
    </row>
    <row r="611" spans="16:22" ht="9.75" customHeight="1">
      <c r="P611" s="20"/>
      <c r="Q611" s="20"/>
      <c r="R611" s="20"/>
      <c r="S611" s="20"/>
      <c r="T611" s="20"/>
      <c r="U611" s="20"/>
      <c r="V611" s="20"/>
    </row>
    <row r="612" spans="16:22" ht="9.75" customHeight="1">
      <c r="P612" s="20"/>
      <c r="Q612" s="20"/>
      <c r="R612" s="20"/>
      <c r="S612" s="20"/>
      <c r="T612" s="20"/>
      <c r="U612" s="20"/>
      <c r="V612" s="20"/>
    </row>
    <row r="613" spans="16:22" ht="9.75" customHeight="1">
      <c r="P613" s="20"/>
      <c r="Q613" s="20"/>
      <c r="R613" s="20"/>
      <c r="S613" s="20"/>
      <c r="T613" s="20"/>
      <c r="U613" s="20"/>
      <c r="V613" s="20"/>
    </row>
    <row r="614" spans="16:22" ht="9.75" customHeight="1">
      <c r="P614" s="20"/>
      <c r="Q614" s="20"/>
      <c r="R614" s="20"/>
      <c r="S614" s="20"/>
      <c r="T614" s="20"/>
      <c r="U614" s="20"/>
      <c r="V614" s="20"/>
    </row>
    <row r="615" spans="16:22" ht="9.75" customHeight="1">
      <c r="P615" s="20"/>
      <c r="Q615" s="20"/>
      <c r="R615" s="20"/>
      <c r="S615" s="20"/>
      <c r="T615" s="20"/>
      <c r="U615" s="20"/>
      <c r="V615" s="20"/>
    </row>
    <row r="616" spans="16:22" ht="9.75" customHeight="1">
      <c r="P616" s="20"/>
      <c r="Q616" s="20"/>
      <c r="R616" s="20"/>
      <c r="S616" s="20"/>
      <c r="T616" s="20"/>
      <c r="U616" s="20"/>
      <c r="V616" s="20"/>
    </row>
    <row r="617" spans="16:22" ht="9.75" customHeight="1">
      <c r="P617" s="20"/>
      <c r="Q617" s="20"/>
      <c r="R617" s="20"/>
      <c r="S617" s="20"/>
      <c r="T617" s="20"/>
      <c r="U617" s="20"/>
      <c r="V617" s="20"/>
    </row>
    <row r="618" spans="16:22" ht="9.75" customHeight="1">
      <c r="P618" s="20"/>
      <c r="Q618" s="20"/>
      <c r="R618" s="20"/>
      <c r="S618" s="20"/>
      <c r="T618" s="20"/>
      <c r="U618" s="20"/>
      <c r="V618" s="20"/>
    </row>
    <row r="619" spans="16:22" ht="9.75" customHeight="1">
      <c r="P619" s="20"/>
      <c r="Q619" s="20"/>
      <c r="R619" s="20"/>
      <c r="S619" s="20"/>
      <c r="T619" s="20"/>
      <c r="U619" s="20"/>
      <c r="V619" s="20"/>
    </row>
    <row r="620" spans="16:22" ht="9.75" customHeight="1">
      <c r="P620" s="20"/>
      <c r="Q620" s="20"/>
      <c r="R620" s="20"/>
      <c r="S620" s="20"/>
      <c r="T620" s="20"/>
      <c r="U620" s="20"/>
      <c r="V620" s="20"/>
    </row>
    <row r="621" spans="16:22" ht="9.75" customHeight="1">
      <c r="P621" s="20"/>
      <c r="Q621" s="20"/>
      <c r="R621" s="20"/>
      <c r="S621" s="20"/>
      <c r="T621" s="20"/>
      <c r="U621" s="20"/>
      <c r="V621" s="20"/>
    </row>
    <row r="622" spans="16:22" ht="9.75" customHeight="1">
      <c r="P622" s="20"/>
      <c r="Q622" s="20"/>
      <c r="R622" s="20"/>
      <c r="S622" s="20"/>
      <c r="T622" s="20"/>
      <c r="U622" s="20"/>
      <c r="V622" s="20"/>
    </row>
    <row r="623" spans="16:22" ht="9.75" customHeight="1">
      <c r="P623" s="20"/>
      <c r="Q623" s="20"/>
      <c r="R623" s="20"/>
      <c r="S623" s="20"/>
      <c r="T623" s="20"/>
      <c r="U623" s="20"/>
      <c r="V623" s="20"/>
    </row>
    <row r="624" spans="16:22" ht="9.75" customHeight="1">
      <c r="P624" s="20"/>
      <c r="Q624" s="20"/>
      <c r="R624" s="20"/>
      <c r="S624" s="20"/>
      <c r="T624" s="20"/>
      <c r="U624" s="20"/>
      <c r="V624" s="20"/>
    </row>
    <row r="625" spans="16:22" ht="9.75" customHeight="1">
      <c r="P625" s="20"/>
      <c r="Q625" s="20"/>
      <c r="R625" s="20"/>
      <c r="S625" s="20"/>
      <c r="T625" s="20"/>
      <c r="U625" s="20"/>
      <c r="V625" s="20"/>
    </row>
    <row r="626" spans="16:22" ht="9.75" customHeight="1">
      <c r="P626" s="20"/>
      <c r="Q626" s="20"/>
      <c r="R626" s="20"/>
      <c r="S626" s="20"/>
      <c r="T626" s="20"/>
      <c r="U626" s="20"/>
      <c r="V626" s="20"/>
    </row>
    <row r="627" spans="16:22" ht="9.75" customHeight="1">
      <c r="P627" s="20"/>
      <c r="Q627" s="20"/>
      <c r="R627" s="20"/>
      <c r="S627" s="20"/>
      <c r="T627" s="20"/>
      <c r="U627" s="20"/>
      <c r="V627" s="20"/>
    </row>
    <row r="628" spans="16:22" ht="9.75" customHeight="1">
      <c r="P628" s="20"/>
      <c r="Q628" s="20"/>
      <c r="R628" s="20"/>
      <c r="S628" s="20"/>
      <c r="T628" s="20"/>
      <c r="U628" s="20"/>
      <c r="V628" s="20"/>
    </row>
    <row r="629" spans="16:22" ht="9.75" customHeight="1">
      <c r="P629" s="20"/>
      <c r="Q629" s="20"/>
      <c r="R629" s="20"/>
      <c r="S629" s="20"/>
      <c r="T629" s="20"/>
      <c r="U629" s="20"/>
      <c r="V629" s="20"/>
    </row>
    <row r="630" spans="16:22" ht="9.75" customHeight="1">
      <c r="P630" s="20"/>
      <c r="Q630" s="20"/>
      <c r="R630" s="20"/>
      <c r="S630" s="20"/>
      <c r="T630" s="20"/>
      <c r="U630" s="20"/>
      <c r="V630" s="20"/>
    </row>
    <row r="631" spans="16:22" ht="9.75" customHeight="1">
      <c r="P631" s="20"/>
      <c r="Q631" s="20"/>
      <c r="R631" s="20"/>
      <c r="S631" s="20"/>
      <c r="T631" s="20"/>
      <c r="U631" s="20"/>
      <c r="V631" s="20"/>
    </row>
    <row r="632" spans="16:22" ht="9.75" customHeight="1">
      <c r="P632" s="20"/>
      <c r="Q632" s="20"/>
      <c r="R632" s="20"/>
      <c r="S632" s="20"/>
      <c r="T632" s="20"/>
      <c r="U632" s="20"/>
      <c r="V632" s="20"/>
    </row>
    <row r="633" spans="16:22" ht="9.75" customHeight="1">
      <c r="P633" s="20"/>
      <c r="Q633" s="20"/>
      <c r="R633" s="20"/>
      <c r="S633" s="20"/>
      <c r="T633" s="20"/>
      <c r="U633" s="20"/>
      <c r="V633" s="20"/>
    </row>
    <row r="634" spans="16:22" ht="9.75" customHeight="1">
      <c r="P634" s="20"/>
      <c r="Q634" s="20"/>
      <c r="R634" s="20"/>
      <c r="S634" s="20"/>
      <c r="T634" s="20"/>
      <c r="U634" s="20"/>
      <c r="V634" s="20"/>
    </row>
    <row r="635" spans="16:22" ht="9.75" customHeight="1">
      <c r="P635" s="20"/>
      <c r="Q635" s="20"/>
      <c r="R635" s="20"/>
      <c r="S635" s="20"/>
      <c r="T635" s="20"/>
      <c r="U635" s="20"/>
      <c r="V635" s="20"/>
    </row>
    <row r="636" spans="16:22" ht="9.75" customHeight="1">
      <c r="P636" s="20"/>
      <c r="Q636" s="20"/>
      <c r="R636" s="20"/>
      <c r="S636" s="20"/>
      <c r="T636" s="20"/>
      <c r="U636" s="20"/>
      <c r="V636" s="20"/>
    </row>
    <row r="637" spans="16:22" ht="9.75" customHeight="1">
      <c r="P637" s="20"/>
      <c r="Q637" s="20"/>
      <c r="R637" s="20"/>
      <c r="S637" s="20"/>
      <c r="T637" s="20"/>
      <c r="U637" s="20"/>
      <c r="V637" s="20"/>
    </row>
    <row r="638" spans="16:22" ht="9.75" customHeight="1">
      <c r="P638" s="20"/>
      <c r="Q638" s="20"/>
      <c r="R638" s="20"/>
      <c r="S638" s="20"/>
      <c r="T638" s="20"/>
      <c r="U638" s="20"/>
      <c r="V638" s="20"/>
    </row>
    <row r="639" spans="16:22" ht="9.75" customHeight="1">
      <c r="P639" s="20"/>
      <c r="Q639" s="20"/>
      <c r="R639" s="20"/>
      <c r="S639" s="20"/>
      <c r="T639" s="20"/>
      <c r="U639" s="20"/>
      <c r="V639" s="20"/>
    </row>
    <row r="640" spans="16:22" ht="9.75" customHeight="1">
      <c r="P640" s="20"/>
      <c r="Q640" s="20"/>
      <c r="R640" s="20"/>
      <c r="S640" s="20"/>
      <c r="T640" s="20"/>
      <c r="U640" s="20"/>
      <c r="V640" s="20"/>
    </row>
    <row r="641" spans="16:22" ht="9.75" customHeight="1">
      <c r="P641" s="20"/>
      <c r="Q641" s="20"/>
      <c r="R641" s="20"/>
      <c r="S641" s="20"/>
      <c r="T641" s="20"/>
      <c r="U641" s="20"/>
      <c r="V641" s="20"/>
    </row>
    <row r="642" spans="16:22" ht="9.75" customHeight="1">
      <c r="P642" s="20"/>
      <c r="Q642" s="20"/>
      <c r="R642" s="20"/>
      <c r="S642" s="20"/>
      <c r="T642" s="20"/>
      <c r="U642" s="20"/>
      <c r="V642" s="20"/>
    </row>
    <row r="643" spans="16:22" ht="9.75" customHeight="1">
      <c r="P643" s="20"/>
      <c r="Q643" s="20"/>
      <c r="R643" s="20"/>
      <c r="S643" s="20"/>
      <c r="T643" s="20"/>
      <c r="U643" s="20"/>
      <c r="V643" s="20"/>
    </row>
    <row r="644" spans="16:22" ht="9.75" customHeight="1">
      <c r="P644" s="20"/>
      <c r="Q644" s="20"/>
      <c r="R644" s="20"/>
      <c r="S644" s="20"/>
      <c r="T644" s="20"/>
      <c r="U644" s="20"/>
      <c r="V644" s="20"/>
    </row>
    <row r="645" spans="16:22" ht="9.75" customHeight="1">
      <c r="P645" s="20"/>
      <c r="Q645" s="20"/>
      <c r="R645" s="20"/>
      <c r="S645" s="20"/>
      <c r="T645" s="20"/>
      <c r="U645" s="20"/>
      <c r="V645" s="20"/>
    </row>
    <row r="646" spans="16:22" ht="9.75" customHeight="1">
      <c r="P646" s="20"/>
      <c r="Q646" s="20"/>
      <c r="R646" s="20"/>
      <c r="S646" s="20"/>
      <c r="T646" s="20"/>
      <c r="U646" s="20"/>
      <c r="V646" s="20"/>
    </row>
    <row r="647" spans="16:22" ht="9.75" customHeight="1">
      <c r="P647" s="20"/>
      <c r="Q647" s="20"/>
      <c r="R647" s="20"/>
      <c r="S647" s="20"/>
      <c r="T647" s="20"/>
      <c r="U647" s="20"/>
      <c r="V647" s="20"/>
    </row>
    <row r="648" spans="16:22" ht="9.75" customHeight="1">
      <c r="P648" s="20"/>
      <c r="Q648" s="20"/>
      <c r="R648" s="20"/>
      <c r="S648" s="20"/>
      <c r="T648" s="20"/>
      <c r="U648" s="20"/>
      <c r="V648" s="20"/>
    </row>
    <row r="649" spans="16:22" ht="9.75" customHeight="1">
      <c r="P649" s="20"/>
      <c r="Q649" s="20"/>
      <c r="R649" s="20"/>
      <c r="S649" s="20"/>
      <c r="T649" s="20"/>
      <c r="U649" s="20"/>
      <c r="V649" s="20"/>
    </row>
    <row r="650" spans="16:22" ht="9.75" customHeight="1">
      <c r="P650" s="20"/>
      <c r="Q650" s="20"/>
      <c r="R650" s="20"/>
      <c r="S650" s="20"/>
      <c r="T650" s="20"/>
      <c r="U650" s="20"/>
      <c r="V650" s="20"/>
    </row>
    <row r="651" spans="16:22" ht="9.75" customHeight="1">
      <c r="P651" s="20"/>
      <c r="Q651" s="20"/>
      <c r="R651" s="20"/>
      <c r="S651" s="20"/>
      <c r="T651" s="20"/>
      <c r="U651" s="20"/>
      <c r="V651" s="20"/>
    </row>
    <row r="652" spans="16:22" ht="9.75" customHeight="1">
      <c r="P652" s="20"/>
      <c r="Q652" s="20"/>
      <c r="R652" s="20"/>
      <c r="S652" s="20"/>
      <c r="T652" s="20"/>
      <c r="U652" s="20"/>
      <c r="V652" s="20"/>
    </row>
    <row r="653" spans="16:22" ht="9.75" customHeight="1">
      <c r="P653" s="20"/>
      <c r="Q653" s="20"/>
      <c r="R653" s="20"/>
      <c r="S653" s="20"/>
      <c r="T653" s="20"/>
      <c r="U653" s="20"/>
      <c r="V653" s="20"/>
    </row>
    <row r="654" spans="16:22" ht="9.75" customHeight="1">
      <c r="P654" s="20"/>
      <c r="Q654" s="20"/>
      <c r="R654" s="20"/>
      <c r="S654" s="20"/>
      <c r="T654" s="20"/>
      <c r="U654" s="20"/>
      <c r="V654" s="20"/>
    </row>
    <row r="655" spans="16:22" ht="9.75" customHeight="1">
      <c r="P655" s="20"/>
      <c r="Q655" s="20"/>
      <c r="R655" s="20"/>
      <c r="S655" s="20"/>
      <c r="T655" s="20"/>
      <c r="U655" s="20"/>
      <c r="V655" s="20"/>
    </row>
    <row r="656" spans="16:22" ht="9.75" customHeight="1">
      <c r="P656" s="20"/>
      <c r="Q656" s="20"/>
      <c r="R656" s="20"/>
      <c r="S656" s="20"/>
      <c r="T656" s="20"/>
      <c r="U656" s="20"/>
      <c r="V656" s="20"/>
    </row>
    <row r="657" spans="16:22" ht="9.75" customHeight="1">
      <c r="P657" s="20"/>
      <c r="Q657" s="20"/>
      <c r="R657" s="20"/>
      <c r="S657" s="20"/>
      <c r="T657" s="20"/>
      <c r="U657" s="20"/>
      <c r="V657" s="20"/>
    </row>
    <row r="658" spans="16:22" ht="9.75" customHeight="1">
      <c r="P658" s="20"/>
      <c r="Q658" s="20"/>
      <c r="R658" s="20"/>
      <c r="S658" s="20"/>
      <c r="T658" s="20"/>
      <c r="U658" s="20"/>
      <c r="V658" s="20"/>
    </row>
    <row r="659" spans="16:22" ht="9.75" customHeight="1">
      <c r="P659" s="20"/>
      <c r="Q659" s="20"/>
      <c r="R659" s="20"/>
      <c r="S659" s="20"/>
      <c r="T659" s="20"/>
      <c r="U659" s="20"/>
      <c r="V659" s="20"/>
    </row>
    <row r="660" spans="16:22" ht="9.75" customHeight="1">
      <c r="P660" s="20"/>
      <c r="Q660" s="20"/>
      <c r="R660" s="20"/>
      <c r="S660" s="20"/>
      <c r="T660" s="20"/>
      <c r="U660" s="20"/>
      <c r="V660" s="20"/>
    </row>
    <row r="661" spans="16:22" ht="9.75" customHeight="1">
      <c r="P661" s="20"/>
      <c r="Q661" s="20"/>
      <c r="R661" s="20"/>
      <c r="S661" s="20"/>
      <c r="T661" s="20"/>
      <c r="U661" s="20"/>
      <c r="V661" s="20"/>
    </row>
    <row r="662" spans="16:22" ht="9.75" customHeight="1">
      <c r="P662" s="20"/>
      <c r="Q662" s="20"/>
      <c r="R662" s="20"/>
      <c r="S662" s="20"/>
      <c r="T662" s="20"/>
      <c r="U662" s="20"/>
      <c r="V662" s="20"/>
    </row>
    <row r="663" spans="16:22" ht="9.75" customHeight="1">
      <c r="P663" s="20"/>
      <c r="Q663" s="20"/>
      <c r="R663" s="20"/>
      <c r="S663" s="20"/>
      <c r="T663" s="20"/>
      <c r="U663" s="20"/>
      <c r="V663" s="20"/>
    </row>
    <row r="664" spans="16:22" ht="9.75" customHeight="1">
      <c r="P664" s="20"/>
      <c r="Q664" s="20"/>
      <c r="R664" s="20"/>
      <c r="S664" s="20"/>
      <c r="T664" s="20"/>
      <c r="U664" s="20"/>
      <c r="V664" s="20"/>
    </row>
    <row r="665" spans="16:22" ht="9.75" customHeight="1">
      <c r="P665" s="20"/>
      <c r="Q665" s="20"/>
      <c r="R665" s="20"/>
      <c r="S665" s="20"/>
      <c r="T665" s="20"/>
      <c r="U665" s="20"/>
      <c r="V665" s="20"/>
    </row>
    <row r="666" spans="16:22" ht="9.75" customHeight="1">
      <c r="P666" s="20"/>
      <c r="Q666" s="20"/>
      <c r="R666" s="20"/>
      <c r="S666" s="20"/>
      <c r="T666" s="20"/>
      <c r="U666" s="20"/>
      <c r="V666" s="20"/>
    </row>
    <row r="667" spans="16:22" ht="9.75" customHeight="1">
      <c r="P667" s="20"/>
      <c r="Q667" s="20"/>
      <c r="R667" s="20"/>
      <c r="S667" s="20"/>
      <c r="T667" s="20"/>
      <c r="U667" s="20"/>
      <c r="V667" s="20"/>
    </row>
    <row r="668" spans="16:22" ht="9.75" customHeight="1">
      <c r="P668" s="20"/>
      <c r="Q668" s="20"/>
      <c r="R668" s="20"/>
      <c r="S668" s="20"/>
      <c r="T668" s="20"/>
      <c r="U668" s="20"/>
      <c r="V668" s="20"/>
    </row>
    <row r="669" spans="16:22" ht="9.75" customHeight="1">
      <c r="P669" s="20"/>
      <c r="Q669" s="20"/>
      <c r="R669" s="20"/>
      <c r="S669" s="20"/>
      <c r="T669" s="20"/>
      <c r="U669" s="20"/>
      <c r="V669" s="20"/>
    </row>
    <row r="670" spans="16:22" ht="9.75" customHeight="1">
      <c r="P670" s="20"/>
      <c r="Q670" s="20"/>
      <c r="R670" s="20"/>
      <c r="S670" s="20"/>
      <c r="T670" s="20"/>
      <c r="U670" s="20"/>
      <c r="V670" s="20"/>
    </row>
    <row r="671" spans="16:22" ht="9.75" customHeight="1">
      <c r="P671" s="20"/>
      <c r="Q671" s="20"/>
      <c r="R671" s="20"/>
      <c r="S671" s="20"/>
      <c r="T671" s="20"/>
      <c r="U671" s="20"/>
      <c r="V671" s="20"/>
    </row>
    <row r="672" spans="16:22" ht="9.75" customHeight="1">
      <c r="P672" s="20"/>
      <c r="Q672" s="20"/>
      <c r="R672" s="20"/>
      <c r="S672" s="20"/>
      <c r="T672" s="20"/>
      <c r="U672" s="20"/>
      <c r="V672" s="20"/>
    </row>
    <row r="673" spans="16:22" ht="9.75" customHeight="1">
      <c r="P673" s="20"/>
      <c r="Q673" s="20"/>
      <c r="R673" s="20"/>
      <c r="S673" s="20"/>
      <c r="T673" s="20"/>
      <c r="U673" s="20"/>
      <c r="V673" s="20"/>
    </row>
    <row r="674" spans="16:22" ht="9.75" customHeight="1">
      <c r="P674" s="20"/>
      <c r="Q674" s="20"/>
      <c r="R674" s="20"/>
      <c r="S674" s="20"/>
      <c r="T674" s="20"/>
      <c r="U674" s="20"/>
      <c r="V674" s="20"/>
    </row>
    <row r="675" spans="16:22" ht="9.75" customHeight="1">
      <c r="P675" s="20"/>
      <c r="Q675" s="20"/>
      <c r="R675" s="20"/>
      <c r="S675" s="20"/>
      <c r="T675" s="20"/>
      <c r="U675" s="20"/>
      <c r="V675" s="20"/>
    </row>
    <row r="676" spans="16:22" ht="9.75" customHeight="1">
      <c r="P676" s="20"/>
      <c r="Q676" s="20"/>
      <c r="R676" s="20"/>
      <c r="S676" s="20"/>
      <c r="T676" s="20"/>
      <c r="U676" s="20"/>
      <c r="V676" s="20"/>
    </row>
    <row r="677" spans="16:22" ht="9.75" customHeight="1">
      <c r="P677" s="20"/>
      <c r="Q677" s="20"/>
      <c r="R677" s="20"/>
      <c r="S677" s="20"/>
      <c r="T677" s="20"/>
      <c r="U677" s="20"/>
      <c r="V677" s="20"/>
    </row>
    <row r="678" spans="16:22" ht="9.75" customHeight="1">
      <c r="P678" s="20"/>
      <c r="Q678" s="20"/>
      <c r="R678" s="20"/>
      <c r="S678" s="20"/>
      <c r="T678" s="20"/>
      <c r="U678" s="20"/>
      <c r="V678" s="20"/>
    </row>
    <row r="679" spans="16:22" ht="9.75" customHeight="1">
      <c r="P679" s="20"/>
      <c r="Q679" s="20"/>
      <c r="R679" s="20"/>
      <c r="S679" s="20"/>
      <c r="T679" s="20"/>
      <c r="U679" s="20"/>
      <c r="V679" s="20"/>
    </row>
    <row r="680" spans="16:22" ht="9.75" customHeight="1">
      <c r="P680" s="20"/>
      <c r="Q680" s="20"/>
      <c r="R680" s="20"/>
      <c r="S680" s="20"/>
      <c r="T680" s="20"/>
      <c r="U680" s="20"/>
      <c r="V680" s="20"/>
    </row>
    <row r="681" spans="16:22" ht="9.75" customHeight="1">
      <c r="P681" s="20"/>
      <c r="Q681" s="20"/>
      <c r="R681" s="20"/>
      <c r="S681" s="20"/>
      <c r="T681" s="20"/>
      <c r="U681" s="20"/>
      <c r="V681" s="20"/>
    </row>
    <row r="682" spans="16:22" ht="9.75" customHeight="1">
      <c r="P682" s="20"/>
      <c r="Q682" s="20"/>
      <c r="R682" s="20"/>
      <c r="S682" s="20"/>
      <c r="T682" s="20"/>
      <c r="U682" s="20"/>
      <c r="V682" s="20"/>
    </row>
    <row r="683" spans="16:22" ht="9.75" customHeight="1">
      <c r="P683" s="20"/>
      <c r="Q683" s="20"/>
      <c r="R683" s="20"/>
      <c r="S683" s="20"/>
      <c r="T683" s="20"/>
      <c r="U683" s="20"/>
      <c r="V683" s="20"/>
    </row>
    <row r="684" spans="16:22" ht="9.75" customHeight="1">
      <c r="P684" s="20"/>
      <c r="Q684" s="20"/>
      <c r="R684" s="20"/>
      <c r="S684" s="20"/>
      <c r="T684" s="20"/>
      <c r="U684" s="20"/>
      <c r="V684" s="20"/>
    </row>
    <row r="685" spans="16:22" ht="9.75" customHeight="1">
      <c r="P685" s="20"/>
      <c r="Q685" s="20"/>
      <c r="R685" s="20"/>
      <c r="S685" s="20"/>
      <c r="T685" s="20"/>
      <c r="U685" s="20"/>
      <c r="V685" s="20"/>
    </row>
    <row r="686" spans="16:22" ht="9.75" customHeight="1">
      <c r="P686" s="20"/>
      <c r="Q686" s="20"/>
      <c r="R686" s="20"/>
      <c r="S686" s="20"/>
      <c r="T686" s="20"/>
      <c r="U686" s="20"/>
      <c r="V686" s="20"/>
    </row>
    <row r="687" spans="16:22" ht="9.75" customHeight="1">
      <c r="P687" s="20"/>
      <c r="Q687" s="20"/>
      <c r="R687" s="20"/>
      <c r="S687" s="20"/>
      <c r="T687" s="20"/>
      <c r="U687" s="20"/>
      <c r="V687" s="20"/>
    </row>
    <row r="688" spans="16:22" ht="9.75" customHeight="1">
      <c r="P688" s="20"/>
      <c r="Q688" s="20"/>
      <c r="R688" s="20"/>
      <c r="S688" s="20"/>
      <c r="T688" s="20"/>
      <c r="U688" s="20"/>
      <c r="V688" s="20"/>
    </row>
    <row r="689" spans="16:22" ht="9.75" customHeight="1">
      <c r="P689" s="20"/>
      <c r="Q689" s="20"/>
      <c r="R689" s="20"/>
      <c r="S689" s="20"/>
      <c r="T689" s="20"/>
      <c r="U689" s="20"/>
      <c r="V689" s="20"/>
    </row>
    <row r="690" spans="16:22" ht="9.75" customHeight="1">
      <c r="P690" s="20"/>
      <c r="Q690" s="20"/>
      <c r="R690" s="20"/>
      <c r="S690" s="20"/>
      <c r="T690" s="20"/>
      <c r="U690" s="20"/>
      <c r="V690" s="20"/>
    </row>
    <row r="691" spans="16:22" ht="9.75" customHeight="1">
      <c r="P691" s="20"/>
      <c r="Q691" s="20"/>
      <c r="R691" s="20"/>
      <c r="S691" s="20"/>
      <c r="T691" s="20"/>
      <c r="U691" s="20"/>
      <c r="V691" s="20"/>
    </row>
    <row r="692" spans="16:22" ht="9.75" customHeight="1">
      <c r="P692" s="20"/>
      <c r="Q692" s="20"/>
      <c r="R692" s="20"/>
      <c r="S692" s="20"/>
      <c r="T692" s="20"/>
      <c r="U692" s="20"/>
      <c r="V692" s="20"/>
    </row>
    <row r="693" spans="16:22" ht="9.75" customHeight="1">
      <c r="P693" s="20"/>
      <c r="Q693" s="20"/>
      <c r="R693" s="20"/>
      <c r="S693" s="20"/>
      <c r="T693" s="20"/>
      <c r="U693" s="20"/>
      <c r="V693" s="20"/>
    </row>
    <row r="694" spans="16:22" ht="9.75" customHeight="1">
      <c r="P694" s="20"/>
      <c r="Q694" s="20"/>
      <c r="R694" s="20"/>
      <c r="S694" s="20"/>
      <c r="T694" s="20"/>
      <c r="U694" s="20"/>
      <c r="V694" s="20"/>
    </row>
    <row r="695" spans="16:22" ht="9.75" customHeight="1">
      <c r="P695" s="20"/>
      <c r="Q695" s="20"/>
      <c r="R695" s="20"/>
      <c r="S695" s="20"/>
      <c r="T695" s="20"/>
      <c r="U695" s="20"/>
      <c r="V695" s="20"/>
    </row>
    <row r="696" spans="16:22" ht="9.75" customHeight="1">
      <c r="P696" s="20"/>
      <c r="Q696" s="20"/>
      <c r="R696" s="20"/>
      <c r="S696" s="20"/>
      <c r="T696" s="20"/>
      <c r="U696" s="20"/>
      <c r="V696" s="20"/>
    </row>
    <row r="697" spans="16:22" ht="9.75" customHeight="1">
      <c r="P697" s="20"/>
      <c r="Q697" s="20"/>
      <c r="R697" s="20"/>
      <c r="S697" s="20"/>
      <c r="T697" s="20"/>
      <c r="U697" s="20"/>
      <c r="V697" s="20"/>
    </row>
    <row r="698" spans="16:22" ht="9.75" customHeight="1">
      <c r="P698" s="20"/>
      <c r="Q698" s="20"/>
      <c r="R698" s="20"/>
      <c r="S698" s="20"/>
      <c r="T698" s="20"/>
      <c r="U698" s="20"/>
      <c r="V698" s="20"/>
    </row>
    <row r="699" spans="16:22" ht="9.75" customHeight="1">
      <c r="P699" s="20"/>
      <c r="Q699" s="20"/>
      <c r="R699" s="20"/>
      <c r="S699" s="20"/>
      <c r="T699" s="20"/>
      <c r="U699" s="20"/>
      <c r="V699" s="20"/>
    </row>
    <row r="700" spans="16:22" ht="9.75" customHeight="1">
      <c r="P700" s="20"/>
      <c r="Q700" s="20"/>
      <c r="R700" s="20"/>
      <c r="S700" s="20"/>
      <c r="T700" s="20"/>
      <c r="U700" s="20"/>
      <c r="V700" s="20"/>
    </row>
    <row r="701" spans="16:22" ht="9.75" customHeight="1">
      <c r="P701" s="20"/>
      <c r="Q701" s="20"/>
      <c r="R701" s="20"/>
      <c r="S701" s="20"/>
      <c r="T701" s="20"/>
      <c r="U701" s="20"/>
      <c r="V701" s="20"/>
    </row>
    <row r="702" spans="16:22" ht="9.75" customHeight="1">
      <c r="P702" s="20"/>
      <c r="Q702" s="20"/>
      <c r="R702" s="20"/>
      <c r="S702" s="20"/>
      <c r="T702" s="20"/>
      <c r="U702" s="20"/>
      <c r="V702" s="20"/>
    </row>
    <row r="703" spans="16:22" ht="9.75" customHeight="1">
      <c r="P703" s="20"/>
      <c r="Q703" s="20"/>
      <c r="R703" s="20"/>
      <c r="S703" s="20"/>
      <c r="T703" s="20"/>
      <c r="U703" s="20"/>
      <c r="V703" s="20"/>
    </row>
    <row r="704" spans="16:22" ht="9.75" customHeight="1">
      <c r="P704" s="20"/>
      <c r="Q704" s="20"/>
      <c r="R704" s="20"/>
      <c r="S704" s="20"/>
      <c r="T704" s="20"/>
      <c r="U704" s="20"/>
      <c r="V704" s="20"/>
    </row>
    <row r="705" spans="16:22" ht="9.75" customHeight="1">
      <c r="P705" s="20"/>
      <c r="Q705" s="20"/>
      <c r="R705" s="20"/>
      <c r="S705" s="20"/>
      <c r="T705" s="20"/>
      <c r="U705" s="20"/>
      <c r="V705" s="20"/>
    </row>
    <row r="706" spans="16:22" ht="9.75" customHeight="1">
      <c r="P706" s="20"/>
      <c r="Q706" s="20"/>
      <c r="R706" s="20"/>
      <c r="S706" s="20"/>
      <c r="T706" s="20"/>
      <c r="U706" s="20"/>
      <c r="V706" s="20"/>
    </row>
    <row r="707" spans="16:22" ht="9.75" customHeight="1">
      <c r="P707" s="20"/>
      <c r="Q707" s="20"/>
      <c r="R707" s="20"/>
      <c r="S707" s="20"/>
      <c r="T707" s="20"/>
      <c r="U707" s="20"/>
      <c r="V707" s="20"/>
    </row>
    <row r="708" spans="16:22" ht="9.75" customHeight="1">
      <c r="P708" s="20"/>
      <c r="Q708" s="20"/>
      <c r="R708" s="20"/>
      <c r="S708" s="20"/>
      <c r="T708" s="20"/>
      <c r="U708" s="20"/>
      <c r="V708" s="20"/>
    </row>
    <row r="709" spans="16:22" ht="9.75" customHeight="1">
      <c r="P709" s="20"/>
      <c r="Q709" s="20"/>
      <c r="R709" s="20"/>
      <c r="S709" s="20"/>
      <c r="T709" s="20"/>
      <c r="U709" s="20"/>
      <c r="V709" s="20"/>
    </row>
    <row r="710" spans="16:22" ht="9.75" customHeight="1">
      <c r="P710" s="20"/>
      <c r="Q710" s="20"/>
      <c r="R710" s="20"/>
      <c r="S710" s="20"/>
      <c r="T710" s="20"/>
      <c r="U710" s="20"/>
      <c r="V710" s="20"/>
    </row>
    <row r="711" spans="16:22" ht="9.75" customHeight="1">
      <c r="P711" s="20"/>
      <c r="Q711" s="20"/>
      <c r="R711" s="20"/>
      <c r="S711" s="20"/>
      <c r="T711" s="20"/>
      <c r="U711" s="20"/>
      <c r="V711" s="20"/>
    </row>
    <row r="712" spans="16:22" ht="9.75" customHeight="1">
      <c r="P712" s="20"/>
      <c r="Q712" s="20"/>
      <c r="R712" s="20"/>
      <c r="S712" s="20"/>
      <c r="T712" s="20"/>
      <c r="U712" s="20"/>
      <c r="V712" s="20"/>
    </row>
    <row r="713" spans="16:22" ht="9.75" customHeight="1">
      <c r="P713" s="20"/>
      <c r="Q713" s="20"/>
      <c r="R713" s="20"/>
      <c r="S713" s="20"/>
      <c r="T713" s="20"/>
      <c r="U713" s="20"/>
      <c r="V713" s="20"/>
    </row>
    <row r="714" spans="16:22" ht="9.75" customHeight="1">
      <c r="P714" s="20"/>
      <c r="Q714" s="20"/>
      <c r="R714" s="20"/>
      <c r="S714" s="20"/>
      <c r="T714" s="20"/>
      <c r="U714" s="20"/>
      <c r="V714" s="20"/>
    </row>
    <row r="715" spans="16:22" ht="9.75" customHeight="1">
      <c r="P715" s="20"/>
      <c r="Q715" s="20"/>
      <c r="R715" s="20"/>
      <c r="S715" s="20"/>
      <c r="T715" s="20"/>
      <c r="U715" s="20"/>
      <c r="V715" s="20"/>
    </row>
    <row r="716" spans="16:22" ht="9.75" customHeight="1">
      <c r="P716" s="20"/>
      <c r="Q716" s="20"/>
      <c r="R716" s="20"/>
      <c r="S716" s="20"/>
      <c r="T716" s="20"/>
      <c r="U716" s="20"/>
      <c r="V716" s="20"/>
    </row>
    <row r="717" spans="16:22" ht="9.75" customHeight="1">
      <c r="P717" s="20"/>
      <c r="Q717" s="20"/>
      <c r="R717" s="20"/>
      <c r="S717" s="20"/>
      <c r="T717" s="20"/>
      <c r="U717" s="20"/>
      <c r="V717" s="20"/>
    </row>
    <row r="718" spans="16:22" ht="9.75" customHeight="1">
      <c r="P718" s="20"/>
      <c r="Q718" s="20"/>
      <c r="R718" s="20"/>
      <c r="S718" s="20"/>
      <c r="T718" s="20"/>
      <c r="U718" s="20"/>
      <c r="V718" s="20"/>
    </row>
    <row r="719" spans="16:22" ht="9.75" customHeight="1">
      <c r="P719" s="20"/>
      <c r="Q719" s="20"/>
      <c r="R719" s="20"/>
      <c r="S719" s="20"/>
      <c r="T719" s="20"/>
      <c r="U719" s="20"/>
      <c r="V719" s="20"/>
    </row>
    <row r="720" spans="16:22" ht="9.75" customHeight="1">
      <c r="P720" s="20"/>
      <c r="Q720" s="20"/>
      <c r="R720" s="20"/>
      <c r="S720" s="20"/>
      <c r="T720" s="20"/>
      <c r="U720" s="20"/>
      <c r="V720" s="20"/>
    </row>
    <row r="721" spans="16:22" ht="9.75" customHeight="1">
      <c r="P721" s="20"/>
      <c r="Q721" s="20"/>
      <c r="R721" s="20"/>
      <c r="S721" s="20"/>
      <c r="T721" s="20"/>
      <c r="U721" s="20"/>
      <c r="V721" s="20"/>
    </row>
    <row r="722" spans="16:22" ht="9.75" customHeight="1">
      <c r="P722" s="20"/>
      <c r="Q722" s="20"/>
      <c r="R722" s="20"/>
      <c r="S722" s="20"/>
      <c r="T722" s="20"/>
      <c r="U722" s="20"/>
      <c r="V722" s="20"/>
    </row>
    <row r="723" spans="16:22" ht="9.75" customHeight="1">
      <c r="P723" s="20"/>
      <c r="Q723" s="20"/>
      <c r="R723" s="20"/>
      <c r="S723" s="20"/>
      <c r="T723" s="20"/>
      <c r="U723" s="20"/>
      <c r="V723" s="20"/>
    </row>
    <row r="724" spans="16:22" ht="9.75" customHeight="1">
      <c r="P724" s="20"/>
      <c r="Q724" s="20"/>
      <c r="R724" s="20"/>
      <c r="S724" s="20"/>
      <c r="T724" s="20"/>
      <c r="U724" s="20"/>
      <c r="V724" s="20"/>
    </row>
    <row r="725" spans="16:22" ht="9.75" customHeight="1">
      <c r="P725" s="20"/>
      <c r="Q725" s="20"/>
      <c r="R725" s="20"/>
      <c r="S725" s="20"/>
      <c r="T725" s="20"/>
      <c r="U725" s="20"/>
      <c r="V725" s="20"/>
    </row>
    <row r="726" spans="16:22" ht="9.75" customHeight="1">
      <c r="P726" s="20"/>
      <c r="Q726" s="20"/>
      <c r="R726" s="20"/>
      <c r="S726" s="20"/>
      <c r="T726" s="20"/>
      <c r="U726" s="20"/>
      <c r="V726" s="20"/>
    </row>
    <row r="727" spans="16:22" ht="9.75" customHeight="1">
      <c r="P727" s="20"/>
      <c r="Q727" s="20"/>
      <c r="R727" s="20"/>
      <c r="S727" s="20"/>
      <c r="T727" s="20"/>
      <c r="U727" s="20"/>
      <c r="V727" s="20"/>
    </row>
    <row r="728" spans="16:22" ht="9.75" customHeight="1">
      <c r="P728" s="20"/>
      <c r="Q728" s="20"/>
      <c r="R728" s="20"/>
      <c r="S728" s="20"/>
      <c r="T728" s="20"/>
      <c r="U728" s="20"/>
      <c r="V728" s="20"/>
    </row>
    <row r="729" spans="16:22" ht="9.75" customHeight="1">
      <c r="P729" s="20"/>
      <c r="Q729" s="20"/>
      <c r="R729" s="20"/>
      <c r="S729" s="20"/>
      <c r="T729" s="20"/>
      <c r="U729" s="20"/>
      <c r="V729" s="20"/>
    </row>
    <row r="730" spans="16:22" ht="9.75" customHeight="1">
      <c r="P730" s="20"/>
      <c r="Q730" s="20"/>
      <c r="R730" s="20"/>
      <c r="S730" s="20"/>
      <c r="T730" s="20"/>
      <c r="U730" s="20"/>
      <c r="V730" s="20"/>
    </row>
    <row r="731" spans="16:22" ht="9.75" customHeight="1">
      <c r="P731" s="20"/>
      <c r="Q731" s="20"/>
      <c r="R731" s="20"/>
      <c r="S731" s="20"/>
      <c r="T731" s="20"/>
      <c r="U731" s="20"/>
      <c r="V731" s="20"/>
    </row>
    <row r="732" spans="16:22" ht="9.75" customHeight="1">
      <c r="P732" s="20"/>
      <c r="Q732" s="20"/>
      <c r="R732" s="20"/>
      <c r="S732" s="20"/>
      <c r="T732" s="20"/>
      <c r="U732" s="20"/>
      <c r="V732" s="20"/>
    </row>
    <row r="733" spans="16:22" ht="9.75" customHeight="1">
      <c r="P733" s="20"/>
      <c r="Q733" s="20"/>
      <c r="R733" s="20"/>
      <c r="S733" s="20"/>
      <c r="T733" s="20"/>
      <c r="U733" s="20"/>
      <c r="V733" s="20"/>
    </row>
    <row r="734" spans="16:22" ht="9.75" customHeight="1">
      <c r="P734" s="20"/>
      <c r="Q734" s="20"/>
      <c r="R734" s="20"/>
      <c r="S734" s="20"/>
      <c r="T734" s="20"/>
      <c r="U734" s="20"/>
      <c r="V734" s="20"/>
    </row>
    <row r="735" spans="16:22" ht="9.75" customHeight="1">
      <c r="P735" s="20"/>
      <c r="Q735" s="20"/>
      <c r="R735" s="20"/>
      <c r="S735" s="20"/>
      <c r="T735" s="20"/>
      <c r="U735" s="20"/>
      <c r="V735" s="20"/>
    </row>
    <row r="736" spans="16:22" ht="9.75" customHeight="1">
      <c r="P736" s="20"/>
      <c r="Q736" s="20"/>
      <c r="R736" s="20"/>
      <c r="S736" s="20"/>
      <c r="T736" s="20"/>
      <c r="U736" s="20"/>
      <c r="V736" s="20"/>
    </row>
    <row r="737" spans="16:22" ht="9.75" customHeight="1">
      <c r="P737" s="20"/>
      <c r="Q737" s="20"/>
      <c r="R737" s="20"/>
      <c r="S737" s="20"/>
      <c r="T737" s="20"/>
      <c r="U737" s="20"/>
      <c r="V737" s="20"/>
    </row>
    <row r="738" spans="16:22" ht="9.75" customHeight="1">
      <c r="P738" s="20"/>
      <c r="Q738" s="20"/>
      <c r="R738" s="20"/>
      <c r="S738" s="20"/>
      <c r="T738" s="20"/>
      <c r="U738" s="20"/>
      <c r="V738" s="20"/>
    </row>
    <row r="739" spans="16:22" ht="9.75" customHeight="1">
      <c r="P739" s="20"/>
      <c r="Q739" s="20"/>
      <c r="R739" s="20"/>
      <c r="S739" s="20"/>
      <c r="T739" s="20"/>
      <c r="U739" s="20"/>
      <c r="V739" s="20"/>
    </row>
    <row r="740" spans="16:22" ht="9.75" customHeight="1">
      <c r="P740" s="20"/>
      <c r="Q740" s="20"/>
      <c r="R740" s="20"/>
      <c r="S740" s="20"/>
      <c r="T740" s="20"/>
      <c r="U740" s="20"/>
      <c r="V740" s="20"/>
    </row>
    <row r="741" spans="16:22" ht="9.75" customHeight="1">
      <c r="P741" s="20"/>
      <c r="Q741" s="20"/>
      <c r="R741" s="20"/>
      <c r="S741" s="20"/>
      <c r="T741" s="20"/>
      <c r="U741" s="20"/>
      <c r="V741" s="20"/>
    </row>
    <row r="742" spans="16:22" ht="9.75" customHeight="1">
      <c r="P742" s="20"/>
      <c r="Q742" s="20"/>
      <c r="R742" s="20"/>
      <c r="S742" s="20"/>
      <c r="T742" s="20"/>
      <c r="U742" s="20"/>
      <c r="V742" s="20"/>
    </row>
    <row r="743" spans="16:22" ht="9.75" customHeight="1">
      <c r="P743" s="20"/>
      <c r="Q743" s="20"/>
      <c r="R743" s="20"/>
      <c r="S743" s="20"/>
      <c r="T743" s="20"/>
      <c r="U743" s="20"/>
      <c r="V743" s="20"/>
    </row>
    <row r="744" spans="16:22" ht="9.75" customHeight="1">
      <c r="P744" s="20"/>
      <c r="Q744" s="20"/>
      <c r="R744" s="20"/>
      <c r="S744" s="20"/>
      <c r="T744" s="20"/>
      <c r="U744" s="20"/>
      <c r="V744" s="20"/>
    </row>
    <row r="745" spans="16:22" ht="9.75" customHeight="1">
      <c r="P745" s="20"/>
      <c r="Q745" s="20"/>
      <c r="R745" s="20"/>
      <c r="S745" s="20"/>
      <c r="T745" s="20"/>
      <c r="U745" s="20"/>
      <c r="V745" s="20"/>
    </row>
    <row r="746" spans="16:22" ht="9.75" customHeight="1">
      <c r="P746" s="20"/>
      <c r="Q746" s="20"/>
      <c r="R746" s="20"/>
      <c r="S746" s="20"/>
      <c r="T746" s="20"/>
      <c r="U746" s="20"/>
      <c r="V746" s="20"/>
    </row>
    <row r="747" spans="16:22" ht="9.75" customHeight="1">
      <c r="P747" s="20"/>
      <c r="Q747" s="20"/>
      <c r="R747" s="20"/>
      <c r="S747" s="20"/>
      <c r="T747" s="20"/>
      <c r="U747" s="20"/>
      <c r="V747" s="20"/>
    </row>
    <row r="748" spans="16:22" ht="9.75" customHeight="1">
      <c r="P748" s="20"/>
      <c r="Q748" s="20"/>
      <c r="R748" s="20"/>
      <c r="S748" s="20"/>
      <c r="T748" s="20"/>
      <c r="U748" s="20"/>
      <c r="V748" s="20"/>
    </row>
    <row r="749" spans="16:22" ht="9.75" customHeight="1">
      <c r="P749" s="20"/>
      <c r="Q749" s="20"/>
      <c r="R749" s="20"/>
      <c r="S749" s="20"/>
      <c r="T749" s="20"/>
      <c r="U749" s="20"/>
      <c r="V749" s="20"/>
    </row>
    <row r="750" spans="16:22" ht="9.75" customHeight="1">
      <c r="P750" s="20"/>
      <c r="Q750" s="20"/>
      <c r="R750" s="20"/>
      <c r="S750" s="20"/>
      <c r="T750" s="20"/>
      <c r="U750" s="20"/>
      <c r="V750" s="20"/>
    </row>
    <row r="751" spans="16:22" ht="9.75" customHeight="1">
      <c r="P751" s="20"/>
      <c r="Q751" s="20"/>
      <c r="R751" s="20"/>
      <c r="S751" s="20"/>
      <c r="T751" s="20"/>
      <c r="U751" s="20"/>
      <c r="V751" s="20"/>
    </row>
    <row r="752" spans="16:22" ht="9.75" customHeight="1">
      <c r="P752" s="20"/>
      <c r="Q752" s="20"/>
      <c r="R752" s="20"/>
      <c r="S752" s="20"/>
      <c r="T752" s="20"/>
      <c r="U752" s="20"/>
      <c r="V752" s="20"/>
    </row>
    <row r="753" spans="16:22" ht="9.75" customHeight="1">
      <c r="P753" s="20"/>
      <c r="Q753" s="20"/>
      <c r="R753" s="20"/>
      <c r="S753" s="20"/>
      <c r="T753" s="20"/>
      <c r="U753" s="20"/>
      <c r="V753" s="20"/>
    </row>
    <row r="754" spans="16:22" ht="9.75" customHeight="1">
      <c r="P754" s="20"/>
      <c r="Q754" s="20"/>
      <c r="R754" s="20"/>
      <c r="S754" s="20"/>
      <c r="T754" s="20"/>
      <c r="U754" s="20"/>
      <c r="V754" s="20"/>
    </row>
    <row r="755" spans="16:22" ht="9.75" customHeight="1">
      <c r="P755" s="20"/>
      <c r="Q755" s="20"/>
      <c r="R755" s="20"/>
      <c r="S755" s="20"/>
      <c r="T755" s="20"/>
      <c r="U755" s="20"/>
      <c r="V755" s="20"/>
    </row>
    <row r="756" spans="16:22" ht="9.75" customHeight="1">
      <c r="P756" s="20"/>
      <c r="Q756" s="20"/>
      <c r="R756" s="20"/>
      <c r="S756" s="20"/>
      <c r="T756" s="20"/>
      <c r="U756" s="20"/>
      <c r="V756" s="20"/>
    </row>
    <row r="757" spans="16:22" ht="9.75" customHeight="1">
      <c r="P757" s="20"/>
      <c r="Q757" s="20"/>
      <c r="R757" s="20"/>
      <c r="S757" s="20"/>
      <c r="T757" s="20"/>
      <c r="U757" s="20"/>
      <c r="V757" s="20"/>
    </row>
    <row r="758" spans="16:22" ht="9.75" customHeight="1">
      <c r="P758" s="20"/>
      <c r="Q758" s="20"/>
      <c r="R758" s="20"/>
      <c r="S758" s="20"/>
      <c r="T758" s="20"/>
      <c r="U758" s="20"/>
      <c r="V758" s="20"/>
    </row>
    <row r="759" spans="16:22" ht="9.75" customHeight="1">
      <c r="P759" s="20"/>
      <c r="Q759" s="20"/>
      <c r="R759" s="20"/>
      <c r="S759" s="20"/>
      <c r="T759" s="20"/>
      <c r="U759" s="20"/>
      <c r="V759" s="20"/>
    </row>
    <row r="760" spans="16:22" ht="9.75" customHeight="1">
      <c r="P760" s="20"/>
      <c r="Q760" s="20"/>
      <c r="R760" s="20"/>
      <c r="S760" s="20"/>
      <c r="T760" s="20"/>
      <c r="U760" s="20"/>
      <c r="V760" s="20"/>
    </row>
    <row r="761" spans="16:22" ht="9.75" customHeight="1">
      <c r="P761" s="20"/>
      <c r="Q761" s="20"/>
      <c r="R761" s="20"/>
      <c r="S761" s="20"/>
      <c r="T761" s="20"/>
      <c r="U761" s="20"/>
      <c r="V761" s="20"/>
    </row>
    <row r="762" spans="16:22" ht="9.75" customHeight="1">
      <c r="P762" s="20"/>
      <c r="Q762" s="20"/>
      <c r="R762" s="20"/>
      <c r="S762" s="20"/>
      <c r="T762" s="20"/>
      <c r="U762" s="20"/>
      <c r="V762" s="20"/>
    </row>
    <row r="763" spans="16:22" ht="9.75" customHeight="1">
      <c r="P763" s="20"/>
      <c r="Q763" s="20"/>
      <c r="R763" s="20"/>
      <c r="S763" s="20"/>
      <c r="T763" s="20"/>
      <c r="U763" s="20"/>
      <c r="V763" s="20"/>
    </row>
    <row r="764" spans="16:22" ht="9.75" customHeight="1">
      <c r="P764" s="20"/>
      <c r="Q764" s="20"/>
      <c r="R764" s="20"/>
      <c r="S764" s="20"/>
      <c r="T764" s="20"/>
      <c r="U764" s="20"/>
      <c r="V764" s="20"/>
    </row>
    <row r="765" spans="16:22" ht="9.75" customHeight="1">
      <c r="P765" s="20"/>
      <c r="Q765" s="20"/>
      <c r="R765" s="20"/>
      <c r="S765" s="20"/>
      <c r="T765" s="20"/>
      <c r="U765" s="20"/>
      <c r="V765" s="20"/>
    </row>
    <row r="766" spans="16:22" ht="9.75" customHeight="1">
      <c r="P766" s="20"/>
      <c r="Q766" s="20"/>
      <c r="R766" s="20"/>
      <c r="S766" s="20"/>
      <c r="T766" s="20"/>
      <c r="U766" s="20"/>
      <c r="V766" s="20"/>
    </row>
    <row r="767" spans="16:22" ht="9.75" customHeight="1">
      <c r="P767" s="20"/>
      <c r="Q767" s="20"/>
      <c r="R767" s="20"/>
      <c r="S767" s="20"/>
      <c r="T767" s="20"/>
      <c r="U767" s="20"/>
      <c r="V767" s="20"/>
    </row>
    <row r="768" spans="16:22" ht="9.75" customHeight="1">
      <c r="P768" s="20"/>
      <c r="Q768" s="20"/>
      <c r="R768" s="20"/>
      <c r="S768" s="20"/>
      <c r="T768" s="20"/>
      <c r="U768" s="20"/>
      <c r="V768" s="20"/>
    </row>
    <row r="769" spans="16:22" ht="9.75" customHeight="1">
      <c r="P769" s="20"/>
      <c r="Q769" s="20"/>
      <c r="R769" s="20"/>
      <c r="S769" s="20"/>
      <c r="T769" s="20"/>
      <c r="U769" s="20"/>
      <c r="V769" s="20"/>
    </row>
    <row r="770" spans="16:22" ht="9.75" customHeight="1">
      <c r="P770" s="20"/>
      <c r="Q770" s="20"/>
      <c r="R770" s="20"/>
      <c r="S770" s="20"/>
      <c r="T770" s="20"/>
      <c r="U770" s="20"/>
      <c r="V770" s="20"/>
    </row>
    <row r="771" spans="16:22" ht="9.75" customHeight="1">
      <c r="P771" s="20"/>
      <c r="Q771" s="20"/>
      <c r="R771" s="20"/>
      <c r="S771" s="20"/>
      <c r="T771" s="20"/>
      <c r="U771" s="20"/>
      <c r="V771" s="20"/>
    </row>
    <row r="772" spans="16:22" ht="9.75" customHeight="1">
      <c r="P772" s="20"/>
      <c r="Q772" s="20"/>
      <c r="R772" s="20"/>
      <c r="S772" s="20"/>
      <c r="T772" s="20"/>
      <c r="U772" s="20"/>
      <c r="V772" s="20"/>
    </row>
    <row r="773" spans="16:22" ht="9.75" customHeight="1">
      <c r="P773" s="20"/>
      <c r="Q773" s="20"/>
      <c r="R773" s="20"/>
      <c r="S773" s="20"/>
      <c r="T773" s="20"/>
      <c r="U773" s="20"/>
      <c r="V773" s="20"/>
    </row>
    <row r="774" spans="16:22" ht="9.75" customHeight="1">
      <c r="P774" s="20"/>
      <c r="Q774" s="20"/>
      <c r="R774" s="20"/>
      <c r="S774" s="20"/>
      <c r="T774" s="20"/>
      <c r="U774" s="20"/>
      <c r="V774" s="20"/>
    </row>
    <row r="775" spans="16:22" ht="9.75" customHeight="1">
      <c r="P775" s="20"/>
      <c r="Q775" s="20"/>
      <c r="R775" s="20"/>
      <c r="S775" s="20"/>
      <c r="T775" s="20"/>
      <c r="U775" s="20"/>
      <c r="V775" s="20"/>
    </row>
    <row r="776" spans="16:22" ht="9.75" customHeight="1">
      <c r="P776" s="20"/>
      <c r="Q776" s="20"/>
      <c r="R776" s="20"/>
      <c r="S776" s="20"/>
      <c r="T776" s="20"/>
      <c r="U776" s="20"/>
      <c r="V776" s="20"/>
    </row>
    <row r="777" spans="16:22" ht="9.75" customHeight="1">
      <c r="P777" s="20"/>
      <c r="Q777" s="20"/>
      <c r="R777" s="20"/>
      <c r="S777" s="20"/>
      <c r="T777" s="20"/>
      <c r="U777" s="20"/>
      <c r="V777" s="20"/>
    </row>
    <row r="778" spans="16:22" ht="9.75" customHeight="1">
      <c r="P778" s="20"/>
      <c r="Q778" s="20"/>
      <c r="R778" s="20"/>
      <c r="S778" s="20"/>
      <c r="T778" s="20"/>
      <c r="U778" s="20"/>
      <c r="V778" s="20"/>
    </row>
    <row r="779" spans="16:22" ht="9.75" customHeight="1">
      <c r="P779" s="20"/>
      <c r="Q779" s="20"/>
      <c r="R779" s="20"/>
      <c r="S779" s="20"/>
      <c r="T779" s="20"/>
      <c r="U779" s="20"/>
      <c r="V779" s="20"/>
    </row>
    <row r="780" spans="16:22" ht="9.75" customHeight="1">
      <c r="P780" s="20"/>
      <c r="Q780" s="20"/>
      <c r="R780" s="20"/>
      <c r="S780" s="20"/>
      <c r="T780" s="20"/>
      <c r="U780" s="20"/>
      <c r="V780" s="20"/>
    </row>
    <row r="781" spans="16:22" ht="9.75" customHeight="1">
      <c r="P781" s="20"/>
      <c r="Q781" s="20"/>
      <c r="R781" s="20"/>
      <c r="S781" s="20"/>
      <c r="T781" s="20"/>
      <c r="U781" s="20"/>
      <c r="V781" s="20"/>
    </row>
    <row r="782" spans="16:22" ht="9.75" customHeight="1">
      <c r="P782" s="20"/>
      <c r="Q782" s="20"/>
      <c r="R782" s="20"/>
      <c r="S782" s="20"/>
      <c r="T782" s="20"/>
      <c r="U782" s="20"/>
      <c r="V782" s="20"/>
    </row>
    <row r="783" spans="16:22" ht="9.75" customHeight="1">
      <c r="P783" s="20"/>
      <c r="Q783" s="20"/>
      <c r="R783" s="20"/>
      <c r="S783" s="20"/>
      <c r="T783" s="20"/>
      <c r="U783" s="20"/>
      <c r="V783" s="20"/>
    </row>
    <row r="784" spans="16:22" ht="9.75" customHeight="1">
      <c r="P784" s="20"/>
      <c r="Q784" s="20"/>
      <c r="R784" s="20"/>
      <c r="S784" s="20"/>
      <c r="T784" s="20"/>
      <c r="U784" s="20"/>
      <c r="V784" s="20"/>
    </row>
    <row r="785" spans="16:22" ht="9.75" customHeight="1">
      <c r="P785" s="20"/>
      <c r="Q785" s="20"/>
      <c r="R785" s="20"/>
      <c r="S785" s="20"/>
      <c r="T785" s="20"/>
      <c r="U785" s="20"/>
      <c r="V785" s="20"/>
    </row>
    <row r="786" spans="16:22" ht="9.75" customHeight="1">
      <c r="P786" s="20"/>
      <c r="Q786" s="20"/>
      <c r="R786" s="20"/>
      <c r="S786" s="20"/>
      <c r="T786" s="20"/>
      <c r="U786" s="20"/>
      <c r="V786" s="20"/>
    </row>
    <row r="787" spans="16:22" ht="9.75" customHeight="1">
      <c r="P787" s="20"/>
      <c r="Q787" s="20"/>
      <c r="R787" s="20"/>
      <c r="S787" s="20"/>
      <c r="T787" s="20"/>
      <c r="U787" s="20"/>
      <c r="V787" s="20"/>
    </row>
    <row r="788" spans="16:22" ht="9.75" customHeight="1">
      <c r="P788" s="20"/>
      <c r="Q788" s="20"/>
      <c r="R788" s="20"/>
      <c r="S788" s="20"/>
      <c r="T788" s="20"/>
      <c r="U788" s="20"/>
      <c r="V788" s="20"/>
    </row>
    <row r="789" spans="16:22" ht="9.75" customHeight="1">
      <c r="P789" s="20"/>
      <c r="Q789" s="20"/>
      <c r="R789" s="20"/>
      <c r="S789" s="20"/>
      <c r="T789" s="20"/>
      <c r="U789" s="20"/>
      <c r="V789" s="20"/>
    </row>
    <row r="790" spans="16:22" ht="9.75" customHeight="1">
      <c r="P790" s="20"/>
      <c r="Q790" s="20"/>
      <c r="R790" s="20"/>
      <c r="S790" s="20"/>
      <c r="T790" s="20"/>
      <c r="U790" s="20"/>
      <c r="V790" s="20"/>
    </row>
    <row r="791" spans="16:22" ht="9.75" customHeight="1">
      <c r="P791" s="20"/>
      <c r="Q791" s="20"/>
      <c r="R791" s="20"/>
      <c r="S791" s="20"/>
      <c r="T791" s="20"/>
      <c r="U791" s="20"/>
      <c r="V791" s="20"/>
    </row>
    <row r="792" spans="16:22" ht="9.75" customHeight="1">
      <c r="P792" s="20"/>
      <c r="Q792" s="20"/>
      <c r="R792" s="20"/>
      <c r="S792" s="20"/>
      <c r="T792" s="20"/>
      <c r="U792" s="20"/>
      <c r="V792" s="20"/>
    </row>
    <row r="793" spans="16:22" ht="9.75" customHeight="1">
      <c r="P793" s="20"/>
      <c r="Q793" s="20"/>
      <c r="R793" s="20"/>
      <c r="S793" s="20"/>
      <c r="T793" s="20"/>
      <c r="U793" s="20"/>
      <c r="V793" s="20"/>
    </row>
    <row r="794" spans="16:22" ht="9.75" customHeight="1">
      <c r="P794" s="20"/>
      <c r="Q794" s="20"/>
      <c r="R794" s="20"/>
      <c r="S794" s="20"/>
      <c r="T794" s="20"/>
      <c r="U794" s="20"/>
      <c r="V794" s="20"/>
    </row>
    <row r="795" spans="16:22" ht="9.75" customHeight="1">
      <c r="P795" s="20"/>
      <c r="Q795" s="20"/>
      <c r="R795" s="20"/>
      <c r="S795" s="20"/>
      <c r="T795" s="20"/>
      <c r="U795" s="20"/>
      <c r="V795" s="20"/>
    </row>
    <row r="796" spans="16:22" ht="9.75" customHeight="1">
      <c r="P796" s="20"/>
      <c r="Q796" s="20"/>
      <c r="R796" s="20"/>
      <c r="S796" s="20"/>
      <c r="T796" s="20"/>
      <c r="U796" s="20"/>
      <c r="V796" s="20"/>
    </row>
    <row r="797" spans="16:22" ht="9.75" customHeight="1">
      <c r="P797" s="20"/>
      <c r="Q797" s="20"/>
      <c r="R797" s="20"/>
      <c r="S797" s="20"/>
      <c r="T797" s="20"/>
      <c r="U797" s="20"/>
      <c r="V797" s="20"/>
    </row>
    <row r="798" spans="16:22" ht="9.75" customHeight="1">
      <c r="P798" s="20"/>
      <c r="Q798" s="20"/>
      <c r="R798" s="20"/>
      <c r="S798" s="20"/>
      <c r="T798" s="20"/>
      <c r="U798" s="20"/>
      <c r="V798" s="20"/>
    </row>
    <row r="799" spans="16:22" ht="9.75" customHeight="1">
      <c r="P799" s="20"/>
      <c r="Q799" s="20"/>
      <c r="R799" s="20"/>
      <c r="S799" s="20"/>
      <c r="T799" s="20"/>
      <c r="U799" s="20"/>
      <c r="V799" s="20"/>
    </row>
    <row r="800" spans="16:22" ht="9.75" customHeight="1">
      <c r="P800" s="20"/>
      <c r="Q800" s="20"/>
      <c r="R800" s="20"/>
      <c r="S800" s="20"/>
      <c r="T800" s="20"/>
      <c r="U800" s="20"/>
      <c r="V800" s="20"/>
    </row>
    <row r="801" spans="16:22" ht="9.75" customHeight="1">
      <c r="P801" s="20"/>
      <c r="Q801" s="20"/>
      <c r="R801" s="20"/>
      <c r="S801" s="20"/>
      <c r="T801" s="20"/>
      <c r="U801" s="20"/>
      <c r="V801" s="20"/>
    </row>
    <row r="802" spans="16:22" ht="9.75" customHeight="1">
      <c r="P802" s="20"/>
      <c r="Q802" s="20"/>
      <c r="R802" s="20"/>
      <c r="S802" s="20"/>
      <c r="T802" s="20"/>
      <c r="U802" s="20"/>
      <c r="V802" s="20"/>
    </row>
    <row r="803" spans="16:22" ht="9.75" customHeight="1">
      <c r="P803" s="20"/>
      <c r="Q803" s="20"/>
      <c r="R803" s="20"/>
      <c r="S803" s="20"/>
      <c r="T803" s="20"/>
      <c r="U803" s="20"/>
      <c r="V803" s="20"/>
    </row>
    <row r="804" spans="16:22" ht="9.75" customHeight="1">
      <c r="P804" s="20"/>
      <c r="Q804" s="20"/>
      <c r="R804" s="20"/>
      <c r="S804" s="20"/>
      <c r="T804" s="20"/>
      <c r="U804" s="20"/>
      <c r="V804" s="20"/>
    </row>
    <row r="805" spans="16:22" ht="9.75" customHeight="1">
      <c r="P805" s="20"/>
      <c r="Q805" s="20"/>
      <c r="R805" s="20"/>
      <c r="S805" s="20"/>
      <c r="T805" s="20"/>
      <c r="U805" s="20"/>
      <c r="V805" s="20"/>
    </row>
    <row r="806" spans="16:22" ht="9.75" customHeight="1">
      <c r="P806" s="20"/>
      <c r="Q806" s="20"/>
      <c r="R806" s="20"/>
      <c r="S806" s="20"/>
      <c r="T806" s="20"/>
      <c r="U806" s="20"/>
      <c r="V806" s="20"/>
    </row>
    <row r="807" spans="16:22" ht="9.75" customHeight="1">
      <c r="P807" s="20"/>
      <c r="Q807" s="20"/>
      <c r="R807" s="20"/>
      <c r="S807" s="20"/>
      <c r="T807" s="20"/>
      <c r="U807" s="20"/>
      <c r="V807" s="20"/>
    </row>
    <row r="808" spans="16:22" ht="9.75" customHeight="1">
      <c r="P808" s="20"/>
      <c r="Q808" s="20"/>
      <c r="R808" s="20"/>
      <c r="S808" s="20"/>
      <c r="T808" s="20"/>
      <c r="U808" s="20"/>
      <c r="V808" s="20"/>
    </row>
    <row r="809" spans="16:22" ht="9.75" customHeight="1">
      <c r="P809" s="20"/>
      <c r="Q809" s="20"/>
      <c r="R809" s="20"/>
      <c r="S809" s="20"/>
      <c r="T809" s="20"/>
      <c r="U809" s="20"/>
      <c r="V809" s="20"/>
    </row>
    <row r="810" spans="16:22" ht="9.75" customHeight="1">
      <c r="P810" s="20"/>
      <c r="Q810" s="20"/>
      <c r="R810" s="20"/>
      <c r="S810" s="20"/>
      <c r="T810" s="20"/>
      <c r="U810" s="20"/>
      <c r="V810" s="20"/>
    </row>
    <row r="811" spans="16:22" ht="9.75" customHeight="1">
      <c r="P811" s="20"/>
      <c r="Q811" s="20"/>
      <c r="R811" s="20"/>
      <c r="S811" s="20"/>
      <c r="T811" s="20"/>
      <c r="U811" s="20"/>
      <c r="V811" s="20"/>
    </row>
    <row r="812" spans="16:22" ht="9.75" customHeight="1">
      <c r="P812" s="20"/>
      <c r="Q812" s="20"/>
      <c r="R812" s="20"/>
      <c r="S812" s="20"/>
      <c r="T812" s="20"/>
      <c r="U812" s="20"/>
      <c r="V812" s="20"/>
    </row>
    <row r="813" spans="16:22" ht="9.75" customHeight="1">
      <c r="P813" s="20"/>
      <c r="Q813" s="20"/>
      <c r="R813" s="20"/>
      <c r="S813" s="20"/>
      <c r="T813" s="20"/>
      <c r="U813" s="20"/>
      <c r="V813" s="20"/>
    </row>
    <row r="814" spans="16:22" ht="9.75" customHeight="1">
      <c r="P814" s="20"/>
      <c r="Q814" s="20"/>
      <c r="R814" s="20"/>
      <c r="S814" s="20"/>
      <c r="T814" s="20"/>
      <c r="U814" s="20"/>
      <c r="V814" s="20"/>
    </row>
    <row r="815" spans="16:22" ht="9.75" customHeight="1">
      <c r="P815" s="20"/>
      <c r="Q815" s="20"/>
      <c r="R815" s="20"/>
      <c r="S815" s="20"/>
      <c r="T815" s="20"/>
      <c r="U815" s="20"/>
      <c r="V815" s="20"/>
    </row>
    <row r="816" spans="16:22" ht="9.75" customHeight="1">
      <c r="P816" s="20"/>
      <c r="Q816" s="20"/>
      <c r="R816" s="20"/>
      <c r="S816" s="20"/>
      <c r="T816" s="20"/>
      <c r="U816" s="20"/>
      <c r="V816" s="20"/>
    </row>
    <row r="817" spans="16:22" ht="9.75" customHeight="1">
      <c r="P817" s="20"/>
      <c r="Q817" s="20"/>
      <c r="R817" s="20"/>
      <c r="S817" s="20"/>
      <c r="T817" s="20"/>
      <c r="U817" s="20"/>
      <c r="V817" s="20"/>
    </row>
    <row r="818" spans="16:22" ht="9.75" customHeight="1">
      <c r="P818" s="20"/>
      <c r="Q818" s="20"/>
      <c r="R818" s="20"/>
      <c r="S818" s="20"/>
      <c r="T818" s="20"/>
      <c r="U818" s="20"/>
      <c r="V818" s="20"/>
    </row>
    <row r="819" spans="16:22" ht="9.75" customHeight="1">
      <c r="P819" s="20"/>
      <c r="Q819" s="20"/>
      <c r="R819" s="20"/>
      <c r="S819" s="20"/>
      <c r="T819" s="20"/>
      <c r="U819" s="20"/>
      <c r="V819" s="20"/>
    </row>
    <row r="820" spans="16:22" ht="9.75" customHeight="1">
      <c r="P820" s="20"/>
      <c r="Q820" s="20"/>
      <c r="R820" s="20"/>
      <c r="S820" s="20"/>
      <c r="T820" s="20"/>
      <c r="U820" s="20"/>
      <c r="V820" s="20"/>
    </row>
    <row r="821" spans="16:22" ht="9.75" customHeight="1">
      <c r="P821" s="20"/>
      <c r="Q821" s="20"/>
      <c r="R821" s="20"/>
      <c r="S821" s="20"/>
      <c r="T821" s="20"/>
      <c r="U821" s="20"/>
      <c r="V821" s="20"/>
    </row>
    <row r="822" spans="16:22" ht="9.75" customHeight="1">
      <c r="P822" s="20"/>
      <c r="Q822" s="20"/>
      <c r="R822" s="20"/>
      <c r="S822" s="20"/>
      <c r="T822" s="20"/>
      <c r="U822" s="20"/>
      <c r="V822" s="20"/>
    </row>
    <row r="823" spans="16:22" ht="9.75" customHeight="1">
      <c r="P823" s="20"/>
      <c r="Q823" s="20"/>
      <c r="R823" s="20"/>
      <c r="S823" s="20"/>
      <c r="T823" s="20"/>
      <c r="U823" s="20"/>
      <c r="V823" s="20"/>
    </row>
    <row r="824" spans="16:22" ht="9.75" customHeight="1">
      <c r="P824" s="20"/>
      <c r="Q824" s="20"/>
      <c r="R824" s="20"/>
      <c r="S824" s="20"/>
      <c r="T824" s="20"/>
      <c r="U824" s="20"/>
      <c r="V824" s="20"/>
    </row>
    <row r="825" spans="16:22" ht="9.75" customHeight="1">
      <c r="P825" s="20"/>
      <c r="Q825" s="20"/>
      <c r="R825" s="20"/>
      <c r="S825" s="20"/>
      <c r="T825" s="20"/>
      <c r="U825" s="20"/>
      <c r="V825" s="20"/>
    </row>
    <row r="826" spans="16:22" ht="9.75" customHeight="1">
      <c r="P826" s="20"/>
      <c r="Q826" s="20"/>
      <c r="R826" s="20"/>
      <c r="S826" s="20"/>
      <c r="T826" s="20"/>
      <c r="U826" s="20"/>
      <c r="V826" s="20"/>
    </row>
    <row r="827" spans="16:22" ht="9.75" customHeight="1">
      <c r="P827" s="20"/>
      <c r="Q827" s="20"/>
      <c r="R827" s="20"/>
      <c r="S827" s="20"/>
      <c r="T827" s="20"/>
      <c r="U827" s="20"/>
      <c r="V827" s="20"/>
    </row>
    <row r="828" spans="16:22" ht="9.75" customHeight="1">
      <c r="P828" s="20"/>
      <c r="Q828" s="20"/>
      <c r="R828" s="20"/>
      <c r="S828" s="20"/>
      <c r="T828" s="20"/>
      <c r="U828" s="20"/>
      <c r="V828" s="20"/>
    </row>
    <row r="829" spans="16:22" ht="9.75" customHeight="1">
      <c r="P829" s="20"/>
      <c r="Q829" s="20"/>
      <c r="R829" s="20"/>
      <c r="S829" s="20"/>
      <c r="T829" s="20"/>
      <c r="U829" s="20"/>
      <c r="V829" s="20"/>
    </row>
    <row r="830" spans="16:22" ht="9.75" customHeight="1">
      <c r="P830" s="20"/>
      <c r="Q830" s="20"/>
      <c r="R830" s="20"/>
      <c r="S830" s="20"/>
      <c r="T830" s="20"/>
      <c r="U830" s="20"/>
      <c r="V830" s="20"/>
    </row>
    <row r="831" spans="16:22" ht="9.75" customHeight="1">
      <c r="P831" s="20"/>
      <c r="Q831" s="20"/>
      <c r="R831" s="20"/>
      <c r="S831" s="20"/>
      <c r="T831" s="20"/>
      <c r="U831" s="20"/>
      <c r="V831" s="20"/>
    </row>
    <row r="832" spans="16:22" ht="9.75" customHeight="1">
      <c r="P832" s="20"/>
      <c r="Q832" s="20"/>
      <c r="R832" s="20"/>
      <c r="S832" s="20"/>
      <c r="T832" s="20"/>
      <c r="U832" s="20"/>
      <c r="V832" s="20"/>
    </row>
    <row r="833" spans="16:22" ht="9.75" customHeight="1">
      <c r="P833" s="20"/>
      <c r="Q833" s="20"/>
      <c r="R833" s="20"/>
      <c r="S833" s="20"/>
      <c r="T833" s="20"/>
      <c r="U833" s="20"/>
      <c r="V833" s="20"/>
    </row>
    <row r="834" spans="16:22" ht="9.75" customHeight="1">
      <c r="P834" s="20"/>
      <c r="Q834" s="20"/>
      <c r="R834" s="20"/>
      <c r="S834" s="20"/>
      <c r="T834" s="20"/>
      <c r="U834" s="20"/>
      <c r="V834" s="20"/>
    </row>
    <row r="835" spans="16:22" ht="9.75" customHeight="1">
      <c r="P835" s="20"/>
      <c r="Q835" s="20"/>
      <c r="R835" s="20"/>
      <c r="S835" s="20"/>
      <c r="T835" s="20"/>
      <c r="U835" s="20"/>
      <c r="V835" s="20"/>
    </row>
    <row r="836" spans="16:22" ht="9.75" customHeight="1">
      <c r="P836" s="20"/>
      <c r="Q836" s="20"/>
      <c r="R836" s="20"/>
      <c r="S836" s="20"/>
      <c r="T836" s="20"/>
      <c r="U836" s="20"/>
      <c r="V836" s="20"/>
    </row>
    <row r="837" spans="16:22" ht="9.75" customHeight="1">
      <c r="P837" s="20"/>
      <c r="Q837" s="20"/>
      <c r="R837" s="20"/>
      <c r="S837" s="20"/>
      <c r="T837" s="20"/>
      <c r="U837" s="20"/>
      <c r="V837" s="20"/>
    </row>
    <row r="838" spans="16:22" ht="9.75" customHeight="1">
      <c r="P838" s="20"/>
      <c r="Q838" s="20"/>
      <c r="R838" s="20"/>
      <c r="S838" s="20"/>
      <c r="T838" s="20"/>
      <c r="U838" s="20"/>
      <c r="V838" s="20"/>
    </row>
    <row r="839" spans="16:22" ht="9.75" customHeight="1">
      <c r="P839" s="20"/>
      <c r="Q839" s="20"/>
      <c r="R839" s="20"/>
      <c r="S839" s="20"/>
      <c r="T839" s="20"/>
      <c r="U839" s="20"/>
      <c r="V839" s="20"/>
    </row>
    <row r="840" spans="16:22" ht="9.75" customHeight="1">
      <c r="P840" s="20"/>
      <c r="Q840" s="20"/>
      <c r="R840" s="20"/>
      <c r="S840" s="20"/>
      <c r="T840" s="20"/>
      <c r="U840" s="20"/>
      <c r="V840" s="20"/>
    </row>
    <row r="841" spans="16:22" ht="9.75" customHeight="1">
      <c r="P841" s="20"/>
      <c r="Q841" s="20"/>
      <c r="R841" s="20"/>
      <c r="S841" s="20"/>
      <c r="T841" s="20"/>
      <c r="U841" s="20"/>
      <c r="V841" s="20"/>
    </row>
    <row r="842" spans="16:22" ht="9.75" customHeight="1">
      <c r="P842" s="20"/>
      <c r="Q842" s="20"/>
      <c r="R842" s="20"/>
      <c r="S842" s="20"/>
      <c r="T842" s="20"/>
      <c r="U842" s="20"/>
      <c r="V842" s="20"/>
    </row>
    <row r="843" spans="16:22" ht="9.75" customHeight="1">
      <c r="P843" s="20"/>
      <c r="Q843" s="20"/>
      <c r="R843" s="20"/>
      <c r="S843" s="20"/>
      <c r="T843" s="20"/>
      <c r="U843" s="20"/>
      <c r="V843" s="20"/>
    </row>
    <row r="844" spans="16:22" ht="9.75" customHeight="1">
      <c r="P844" s="20"/>
      <c r="Q844" s="20"/>
      <c r="R844" s="20"/>
      <c r="S844" s="20"/>
      <c r="T844" s="20"/>
      <c r="U844" s="20"/>
      <c r="V844" s="20"/>
    </row>
    <row r="845" spans="16:22" ht="9.75" customHeight="1">
      <c r="P845" s="20"/>
      <c r="Q845" s="20"/>
      <c r="R845" s="20"/>
      <c r="S845" s="20"/>
      <c r="T845" s="20"/>
      <c r="U845" s="20"/>
      <c r="V845" s="20"/>
    </row>
    <row r="846" spans="16:22" ht="9.75" customHeight="1">
      <c r="P846" s="20"/>
      <c r="Q846" s="20"/>
      <c r="R846" s="20"/>
      <c r="S846" s="20"/>
      <c r="T846" s="20"/>
      <c r="U846" s="20"/>
      <c r="V846" s="20"/>
    </row>
    <row r="847" spans="16:22" ht="9.75" customHeight="1">
      <c r="P847" s="20"/>
      <c r="Q847" s="20"/>
      <c r="R847" s="20"/>
      <c r="S847" s="20"/>
      <c r="T847" s="20"/>
      <c r="U847" s="20"/>
      <c r="V847" s="20"/>
    </row>
    <row r="848" spans="16:22" ht="9.75" customHeight="1">
      <c r="P848" s="20"/>
      <c r="Q848" s="20"/>
      <c r="R848" s="20"/>
      <c r="S848" s="20"/>
      <c r="T848" s="20"/>
      <c r="U848" s="20"/>
      <c r="V848" s="20"/>
    </row>
    <row r="849" spans="16:22" ht="9.75" customHeight="1">
      <c r="P849" s="20"/>
      <c r="Q849" s="20"/>
      <c r="R849" s="20"/>
      <c r="S849" s="20"/>
      <c r="T849" s="20"/>
      <c r="U849" s="20"/>
      <c r="V849" s="20"/>
    </row>
    <row r="850" spans="16:22" ht="9.75" customHeight="1">
      <c r="P850" s="20"/>
      <c r="Q850" s="20"/>
      <c r="R850" s="20"/>
      <c r="S850" s="20"/>
      <c r="T850" s="20"/>
      <c r="U850" s="20"/>
      <c r="V850" s="20"/>
    </row>
    <row r="851" spans="16:22" ht="9.75" customHeight="1">
      <c r="P851" s="20"/>
      <c r="Q851" s="20"/>
      <c r="R851" s="20"/>
      <c r="S851" s="20"/>
      <c r="T851" s="20"/>
      <c r="U851" s="20"/>
      <c r="V851" s="20"/>
    </row>
    <row r="852" spans="16:22" ht="9.75" customHeight="1">
      <c r="P852" s="20"/>
      <c r="Q852" s="20"/>
      <c r="R852" s="20"/>
      <c r="S852" s="20"/>
      <c r="T852" s="20"/>
      <c r="U852" s="20"/>
      <c r="V852" s="20"/>
    </row>
    <row r="853" spans="16:22" ht="9.75" customHeight="1">
      <c r="P853" s="20"/>
      <c r="Q853" s="20"/>
      <c r="R853" s="20"/>
      <c r="S853" s="20"/>
      <c r="T853" s="20"/>
      <c r="U853" s="20"/>
      <c r="V853" s="20"/>
    </row>
    <row r="854" spans="16:22" ht="9.75" customHeight="1">
      <c r="P854" s="20"/>
      <c r="Q854" s="20"/>
      <c r="R854" s="20"/>
      <c r="S854" s="20"/>
      <c r="T854" s="20"/>
      <c r="U854" s="20"/>
      <c r="V854" s="20"/>
    </row>
    <row r="855" spans="16:22" ht="9.75" customHeight="1">
      <c r="P855" s="20"/>
      <c r="Q855" s="20"/>
      <c r="R855" s="20"/>
      <c r="S855" s="20"/>
      <c r="T855" s="20"/>
      <c r="U855" s="20"/>
      <c r="V855" s="20"/>
    </row>
    <row r="856" spans="16:22" ht="9.75" customHeight="1">
      <c r="P856" s="20"/>
      <c r="Q856" s="20"/>
      <c r="R856" s="20"/>
      <c r="S856" s="20"/>
      <c r="T856" s="20"/>
      <c r="U856" s="20"/>
      <c r="V856" s="20"/>
    </row>
    <row r="857" spans="16:22" ht="9.75" customHeight="1">
      <c r="P857" s="20"/>
      <c r="Q857" s="20"/>
      <c r="R857" s="20"/>
      <c r="S857" s="20"/>
      <c r="T857" s="20"/>
      <c r="U857" s="20"/>
      <c r="V857" s="20"/>
    </row>
    <row r="858" spans="16:22" ht="9.75" customHeight="1">
      <c r="P858" s="20"/>
      <c r="Q858" s="20"/>
      <c r="R858" s="20"/>
      <c r="S858" s="20"/>
      <c r="T858" s="20"/>
      <c r="U858" s="20"/>
      <c r="V858" s="20"/>
    </row>
    <row r="859" spans="16:22" ht="9.75" customHeight="1">
      <c r="P859" s="20"/>
      <c r="Q859" s="20"/>
      <c r="R859" s="20"/>
      <c r="S859" s="20"/>
      <c r="T859" s="20"/>
      <c r="U859" s="20"/>
      <c r="V859" s="20"/>
    </row>
    <row r="860" spans="16:22" ht="9.75" customHeight="1">
      <c r="P860" s="20"/>
      <c r="Q860" s="20"/>
      <c r="R860" s="20"/>
      <c r="S860" s="20"/>
      <c r="T860" s="20"/>
      <c r="U860" s="20"/>
      <c r="V860" s="20"/>
    </row>
    <row r="861" spans="16:22" ht="9.75" customHeight="1">
      <c r="P861" s="20"/>
      <c r="Q861" s="20"/>
      <c r="R861" s="20"/>
      <c r="S861" s="20"/>
      <c r="T861" s="20"/>
      <c r="U861" s="20"/>
      <c r="V861" s="20"/>
    </row>
    <row r="862" spans="16:22" ht="9.75" customHeight="1">
      <c r="P862" s="20"/>
      <c r="Q862" s="20"/>
      <c r="R862" s="20"/>
      <c r="S862" s="20"/>
      <c r="T862" s="20"/>
      <c r="U862" s="20"/>
      <c r="V862" s="20"/>
    </row>
    <row r="863" spans="16:22" ht="9.75" customHeight="1">
      <c r="P863" s="20"/>
      <c r="Q863" s="20"/>
      <c r="R863" s="20"/>
      <c r="S863" s="20"/>
      <c r="T863" s="20"/>
      <c r="U863" s="20"/>
      <c r="V863" s="20"/>
    </row>
    <row r="864" spans="16:22" ht="9.75" customHeight="1">
      <c r="P864" s="20"/>
      <c r="Q864" s="20"/>
      <c r="R864" s="20"/>
      <c r="S864" s="20"/>
      <c r="T864" s="20"/>
      <c r="U864" s="20"/>
      <c r="V864" s="20"/>
    </row>
    <row r="865" spans="16:22" ht="9.75" customHeight="1">
      <c r="P865" s="20"/>
      <c r="Q865" s="20"/>
      <c r="R865" s="20"/>
      <c r="S865" s="20"/>
      <c r="T865" s="20"/>
      <c r="U865" s="20"/>
      <c r="V865" s="20"/>
    </row>
    <row r="866" spans="16:22" ht="9.75" customHeight="1">
      <c r="P866" s="20"/>
      <c r="Q866" s="20"/>
      <c r="R866" s="20"/>
      <c r="S866" s="20"/>
      <c r="T866" s="20"/>
      <c r="U866" s="20"/>
      <c r="V866" s="20"/>
    </row>
    <row r="867" spans="16:22" ht="9.75" customHeight="1">
      <c r="P867" s="20"/>
      <c r="Q867" s="20"/>
      <c r="R867" s="20"/>
      <c r="S867" s="20"/>
      <c r="T867" s="20"/>
      <c r="U867" s="20"/>
      <c r="V867" s="20"/>
    </row>
    <row r="868" spans="16:22" ht="9.75" customHeight="1">
      <c r="P868" s="20"/>
      <c r="Q868" s="20"/>
      <c r="R868" s="20"/>
      <c r="S868" s="20"/>
      <c r="T868" s="20"/>
      <c r="U868" s="20"/>
      <c r="V868" s="20"/>
    </row>
    <row r="869" spans="16:22" ht="9.75" customHeight="1">
      <c r="P869" s="20"/>
      <c r="Q869" s="20"/>
      <c r="R869" s="20"/>
      <c r="S869" s="20"/>
      <c r="T869" s="20"/>
      <c r="U869" s="20"/>
      <c r="V869" s="20"/>
    </row>
    <row r="870" spans="16:22" ht="9.75" customHeight="1">
      <c r="P870" s="20"/>
      <c r="Q870" s="20"/>
      <c r="R870" s="20"/>
      <c r="S870" s="20"/>
      <c r="T870" s="20"/>
      <c r="U870" s="20"/>
      <c r="V870" s="20"/>
    </row>
    <row r="871" spans="16:22" ht="9.75" customHeight="1">
      <c r="P871" s="20"/>
      <c r="Q871" s="20"/>
      <c r="R871" s="20"/>
      <c r="S871" s="20"/>
      <c r="T871" s="20"/>
      <c r="U871" s="20"/>
      <c r="V871" s="20"/>
    </row>
    <row r="872" spans="16:22" ht="9.75" customHeight="1">
      <c r="P872" s="20"/>
      <c r="Q872" s="20"/>
      <c r="R872" s="20"/>
      <c r="S872" s="20"/>
      <c r="T872" s="20"/>
      <c r="U872" s="20"/>
      <c r="V872" s="20"/>
    </row>
    <row r="873" spans="16:22" ht="9.75" customHeight="1">
      <c r="P873" s="20"/>
      <c r="Q873" s="20"/>
      <c r="R873" s="20"/>
      <c r="S873" s="20"/>
      <c r="T873" s="20"/>
      <c r="U873" s="20"/>
      <c r="V873" s="20"/>
    </row>
    <row r="874" spans="16:22" ht="9.75" customHeight="1">
      <c r="P874" s="20"/>
      <c r="Q874" s="20"/>
      <c r="R874" s="20"/>
      <c r="S874" s="20"/>
      <c r="T874" s="20"/>
      <c r="U874" s="20"/>
      <c r="V874" s="20"/>
    </row>
    <row r="875" spans="16:22" ht="9.75" customHeight="1">
      <c r="P875" s="20"/>
      <c r="Q875" s="20"/>
      <c r="R875" s="20"/>
      <c r="S875" s="20"/>
      <c r="T875" s="20"/>
      <c r="U875" s="20"/>
      <c r="V875" s="20"/>
    </row>
    <row r="876" spans="16:22" ht="9.75" customHeight="1">
      <c r="P876" s="20"/>
      <c r="Q876" s="20"/>
      <c r="R876" s="20"/>
      <c r="S876" s="20"/>
      <c r="T876" s="20"/>
      <c r="U876" s="20"/>
      <c r="V876" s="20"/>
    </row>
    <row r="877" spans="16:22" ht="9.75" customHeight="1">
      <c r="P877" s="20"/>
      <c r="Q877" s="20"/>
      <c r="R877" s="20"/>
      <c r="S877" s="20"/>
      <c r="T877" s="20"/>
      <c r="U877" s="20"/>
      <c r="V877" s="20"/>
    </row>
    <row r="878" spans="16:22" ht="9.75" customHeight="1">
      <c r="P878" s="20"/>
      <c r="Q878" s="20"/>
      <c r="R878" s="20"/>
      <c r="S878" s="20"/>
      <c r="T878" s="20"/>
      <c r="U878" s="20"/>
      <c r="V878" s="20"/>
    </row>
    <row r="879" spans="16:22" ht="9.75" customHeight="1">
      <c r="P879" s="20"/>
      <c r="Q879" s="20"/>
      <c r="R879" s="20"/>
      <c r="S879" s="20"/>
      <c r="T879" s="20"/>
      <c r="U879" s="20"/>
      <c r="V879" s="20"/>
    </row>
    <row r="880" spans="16:22" ht="9.75" customHeight="1">
      <c r="P880" s="20"/>
      <c r="Q880" s="20"/>
      <c r="R880" s="20"/>
      <c r="S880" s="20"/>
      <c r="T880" s="20"/>
      <c r="U880" s="20"/>
      <c r="V880" s="20"/>
    </row>
    <row r="881" spans="16:22" ht="9.75" customHeight="1">
      <c r="P881" s="20"/>
      <c r="Q881" s="20"/>
      <c r="R881" s="20"/>
      <c r="S881" s="20"/>
      <c r="T881" s="20"/>
      <c r="U881" s="20"/>
      <c r="V881" s="20"/>
    </row>
    <row r="882" spans="16:22" ht="9.75" customHeight="1">
      <c r="P882" s="20"/>
      <c r="Q882" s="20"/>
      <c r="R882" s="20"/>
      <c r="S882" s="20"/>
      <c r="T882" s="20"/>
      <c r="U882" s="20"/>
      <c r="V882" s="20"/>
    </row>
    <row r="883" spans="16:22" ht="9.75" customHeight="1">
      <c r="P883" s="20"/>
      <c r="Q883" s="20"/>
      <c r="R883" s="20"/>
      <c r="S883" s="20"/>
      <c r="T883" s="20"/>
      <c r="U883" s="20"/>
      <c r="V883" s="20"/>
    </row>
    <row r="884" spans="16:22" ht="9.75" customHeight="1">
      <c r="P884" s="20"/>
      <c r="Q884" s="20"/>
      <c r="R884" s="20"/>
      <c r="S884" s="20"/>
      <c r="T884" s="20"/>
      <c r="U884" s="20"/>
      <c r="V884" s="20"/>
    </row>
    <row r="885" spans="16:22" ht="9.75" customHeight="1">
      <c r="P885" s="20"/>
      <c r="Q885" s="20"/>
      <c r="R885" s="20"/>
      <c r="S885" s="20"/>
      <c r="T885" s="20"/>
      <c r="U885" s="20"/>
      <c r="V885" s="20"/>
    </row>
    <row r="886" spans="16:22" ht="9.75" customHeight="1">
      <c r="P886" s="20"/>
      <c r="Q886" s="20"/>
      <c r="R886" s="20"/>
      <c r="S886" s="20"/>
      <c r="T886" s="20"/>
      <c r="U886" s="20"/>
      <c r="V886" s="20"/>
    </row>
    <row r="887" spans="16:22" ht="9.75" customHeight="1">
      <c r="P887" s="20"/>
      <c r="Q887" s="20"/>
      <c r="R887" s="20"/>
      <c r="S887" s="20"/>
      <c r="T887" s="20"/>
      <c r="U887" s="20"/>
      <c r="V887" s="20"/>
    </row>
    <row r="888" spans="16:22" ht="9.75" customHeight="1">
      <c r="P888" s="20"/>
      <c r="Q888" s="20"/>
      <c r="R888" s="20"/>
      <c r="S888" s="20"/>
      <c r="T888" s="20"/>
      <c r="U888" s="20"/>
      <c r="V888" s="20"/>
    </row>
    <row r="889" spans="16:22" ht="9.75" customHeight="1">
      <c r="P889" s="20"/>
      <c r="Q889" s="20"/>
      <c r="R889" s="20"/>
      <c r="S889" s="20"/>
      <c r="T889" s="20"/>
      <c r="U889" s="20"/>
      <c r="V889" s="20"/>
    </row>
    <row r="890" spans="16:22" ht="9.75" customHeight="1">
      <c r="P890" s="20"/>
      <c r="Q890" s="20"/>
      <c r="R890" s="20"/>
      <c r="S890" s="20"/>
      <c r="T890" s="20"/>
      <c r="U890" s="20"/>
      <c r="V890" s="20"/>
    </row>
    <row r="891" spans="16:22" ht="9.75" customHeight="1">
      <c r="P891" s="20"/>
      <c r="Q891" s="20"/>
      <c r="R891" s="20"/>
      <c r="S891" s="20"/>
      <c r="T891" s="20"/>
      <c r="U891" s="20"/>
      <c r="V891" s="20"/>
    </row>
    <row r="892" spans="16:22" ht="9.75" customHeight="1">
      <c r="P892" s="20"/>
      <c r="Q892" s="20"/>
      <c r="R892" s="20"/>
      <c r="S892" s="20"/>
      <c r="T892" s="20"/>
      <c r="U892" s="20"/>
      <c r="V892" s="20"/>
    </row>
    <row r="893" spans="16:22" ht="9.75" customHeight="1">
      <c r="P893" s="20"/>
      <c r="Q893" s="20"/>
      <c r="R893" s="20"/>
      <c r="S893" s="20"/>
      <c r="T893" s="20"/>
      <c r="U893" s="20"/>
      <c r="V893" s="20"/>
    </row>
    <row r="894" spans="16:22" ht="9.75" customHeight="1">
      <c r="P894" s="20"/>
      <c r="Q894" s="20"/>
      <c r="R894" s="20"/>
      <c r="S894" s="20"/>
      <c r="T894" s="20"/>
      <c r="U894" s="20"/>
      <c r="V894" s="20"/>
    </row>
    <row r="895" spans="16:22" ht="9.75" customHeight="1">
      <c r="P895" s="20"/>
      <c r="Q895" s="20"/>
      <c r="R895" s="20"/>
      <c r="S895" s="20"/>
      <c r="T895" s="20"/>
      <c r="U895" s="20"/>
      <c r="V895" s="20"/>
    </row>
    <row r="896" spans="16:22" ht="9.75" customHeight="1">
      <c r="P896" s="20"/>
      <c r="Q896" s="20"/>
      <c r="R896" s="20"/>
      <c r="S896" s="20"/>
      <c r="T896" s="20"/>
      <c r="U896" s="20"/>
      <c r="V896" s="20"/>
    </row>
    <row r="897" spans="16:22" ht="9.75" customHeight="1">
      <c r="P897" s="20"/>
      <c r="Q897" s="20"/>
      <c r="R897" s="20"/>
      <c r="S897" s="20"/>
      <c r="T897" s="20"/>
      <c r="U897" s="20"/>
      <c r="V897" s="20"/>
    </row>
    <row r="898" spans="16:22" ht="9.75" customHeight="1">
      <c r="P898" s="20"/>
      <c r="Q898" s="20"/>
      <c r="R898" s="20"/>
      <c r="S898" s="20"/>
      <c r="T898" s="20"/>
      <c r="U898" s="20"/>
      <c r="V898" s="20"/>
    </row>
    <row r="899" spans="16:22" ht="9.75" customHeight="1">
      <c r="P899" s="20"/>
      <c r="Q899" s="20"/>
      <c r="R899" s="20"/>
      <c r="S899" s="20"/>
      <c r="T899" s="20"/>
      <c r="U899" s="20"/>
      <c r="V899" s="20"/>
    </row>
    <row r="900" spans="16:22" ht="9.75" customHeight="1">
      <c r="P900" s="20"/>
      <c r="Q900" s="20"/>
      <c r="R900" s="20"/>
      <c r="S900" s="20"/>
      <c r="T900" s="20"/>
      <c r="U900" s="20"/>
      <c r="V900" s="20"/>
    </row>
    <row r="901" spans="16:22" ht="9.75" customHeight="1">
      <c r="P901" s="20"/>
      <c r="Q901" s="20"/>
      <c r="R901" s="20"/>
      <c r="S901" s="20"/>
      <c r="T901" s="20"/>
      <c r="U901" s="20"/>
      <c r="V901" s="20"/>
    </row>
    <row r="902" spans="16:22" ht="9.75" customHeight="1">
      <c r="P902" s="20"/>
      <c r="Q902" s="20"/>
      <c r="R902" s="20"/>
      <c r="S902" s="20"/>
      <c r="T902" s="20"/>
      <c r="U902" s="20"/>
      <c r="V902" s="20"/>
    </row>
    <row r="903" spans="16:22" ht="9.75" customHeight="1">
      <c r="P903" s="20"/>
      <c r="Q903" s="20"/>
      <c r="R903" s="20"/>
      <c r="S903" s="20"/>
      <c r="T903" s="20"/>
      <c r="U903" s="20"/>
      <c r="V903" s="20"/>
    </row>
    <row r="904" spans="16:22" ht="9.75" customHeight="1">
      <c r="P904" s="20"/>
      <c r="Q904" s="20"/>
      <c r="R904" s="20"/>
      <c r="S904" s="20"/>
      <c r="T904" s="20"/>
      <c r="U904" s="20"/>
      <c r="V904" s="20"/>
    </row>
    <row r="905" spans="16:22" ht="9.75" customHeight="1">
      <c r="P905" s="20"/>
      <c r="Q905" s="20"/>
      <c r="R905" s="20"/>
      <c r="S905" s="20"/>
      <c r="T905" s="20"/>
      <c r="U905" s="20"/>
      <c r="V905" s="20"/>
    </row>
    <row r="906" spans="16:22" ht="9.75" customHeight="1">
      <c r="P906" s="20"/>
      <c r="Q906" s="20"/>
      <c r="R906" s="20"/>
      <c r="S906" s="20"/>
      <c r="T906" s="20"/>
      <c r="U906" s="20"/>
      <c r="V906" s="20"/>
    </row>
    <row r="907" spans="16:22" ht="9.75" customHeight="1">
      <c r="P907" s="20"/>
      <c r="Q907" s="20"/>
      <c r="R907" s="20"/>
      <c r="S907" s="20"/>
      <c r="T907" s="20"/>
      <c r="U907" s="20"/>
      <c r="V907" s="20"/>
    </row>
    <row r="908" spans="16:22" ht="9.75" customHeight="1">
      <c r="P908" s="20"/>
      <c r="Q908" s="20"/>
      <c r="R908" s="20"/>
      <c r="S908" s="20"/>
      <c r="T908" s="20"/>
      <c r="U908" s="20"/>
      <c r="V908" s="20"/>
    </row>
    <row r="909" spans="16:22" ht="9.75" customHeight="1">
      <c r="P909" s="20"/>
      <c r="Q909" s="20"/>
      <c r="R909" s="20"/>
      <c r="S909" s="20"/>
      <c r="T909" s="20"/>
      <c r="U909" s="20"/>
      <c r="V909" s="20"/>
    </row>
    <row r="910" spans="16:22" ht="9.75" customHeight="1">
      <c r="P910" s="20"/>
      <c r="Q910" s="20"/>
      <c r="R910" s="20"/>
      <c r="S910" s="20"/>
      <c r="T910" s="20"/>
      <c r="U910" s="20"/>
      <c r="V910" s="20"/>
    </row>
    <row r="911" spans="16:22" ht="9.75" customHeight="1">
      <c r="P911" s="20"/>
      <c r="Q911" s="20"/>
      <c r="R911" s="20"/>
      <c r="S911" s="20"/>
      <c r="T911" s="20"/>
      <c r="U911" s="20"/>
      <c r="V911" s="20"/>
    </row>
    <row r="912" spans="16:22" ht="9.75" customHeight="1">
      <c r="P912" s="20"/>
      <c r="Q912" s="20"/>
      <c r="R912" s="20"/>
      <c r="S912" s="20"/>
      <c r="T912" s="20"/>
      <c r="U912" s="20"/>
      <c r="V912" s="20"/>
    </row>
    <row r="913" spans="16:22" ht="9.75" customHeight="1">
      <c r="P913" s="20"/>
      <c r="Q913" s="20"/>
      <c r="R913" s="20"/>
      <c r="S913" s="20"/>
      <c r="T913" s="20"/>
      <c r="U913" s="20"/>
      <c r="V913" s="20"/>
    </row>
    <row r="914" spans="16:22" ht="9.75" customHeight="1">
      <c r="P914" s="20"/>
      <c r="Q914" s="20"/>
      <c r="R914" s="20"/>
      <c r="S914" s="20"/>
      <c r="T914" s="20"/>
      <c r="U914" s="20"/>
      <c r="V914" s="20"/>
    </row>
    <row r="915" spans="16:22" ht="9.75" customHeight="1">
      <c r="P915" s="20"/>
      <c r="Q915" s="20"/>
      <c r="R915" s="20"/>
      <c r="S915" s="20"/>
      <c r="T915" s="20"/>
      <c r="U915" s="20"/>
      <c r="V915" s="20"/>
    </row>
    <row r="916" spans="16:22" ht="9.75" customHeight="1">
      <c r="P916" s="20"/>
      <c r="Q916" s="20"/>
      <c r="R916" s="20"/>
      <c r="S916" s="20"/>
      <c r="T916" s="20"/>
      <c r="U916" s="20"/>
      <c r="V916" s="20"/>
    </row>
    <row r="917" spans="16:22" ht="9.75" customHeight="1">
      <c r="P917" s="20"/>
      <c r="Q917" s="20"/>
      <c r="R917" s="20"/>
      <c r="S917" s="20"/>
      <c r="T917" s="20"/>
      <c r="U917" s="20"/>
      <c r="V917" s="20"/>
    </row>
    <row r="918" spans="16:22" ht="9.75" customHeight="1">
      <c r="P918" s="20"/>
      <c r="Q918" s="20"/>
      <c r="R918" s="20"/>
      <c r="S918" s="20"/>
      <c r="T918" s="20"/>
      <c r="U918" s="20"/>
      <c r="V918" s="20"/>
    </row>
    <row r="919" spans="16:22" ht="9.75" customHeight="1">
      <c r="P919" s="20"/>
      <c r="Q919" s="20"/>
      <c r="R919" s="20"/>
      <c r="S919" s="20"/>
      <c r="T919" s="20"/>
      <c r="U919" s="20"/>
      <c r="V919" s="20"/>
    </row>
    <row r="920" spans="16:22" ht="9.75" customHeight="1">
      <c r="P920" s="20"/>
      <c r="Q920" s="20"/>
      <c r="R920" s="20"/>
      <c r="S920" s="20"/>
      <c r="T920" s="20"/>
      <c r="U920" s="20"/>
      <c r="V920" s="20"/>
    </row>
    <row r="921" spans="16:22" ht="9.75" customHeight="1">
      <c r="P921" s="20"/>
      <c r="Q921" s="20"/>
      <c r="R921" s="20"/>
      <c r="S921" s="20"/>
      <c r="T921" s="20"/>
      <c r="U921" s="20"/>
      <c r="V921" s="20"/>
    </row>
    <row r="922" spans="16:22" ht="9.75" customHeight="1">
      <c r="P922" s="20"/>
      <c r="Q922" s="20"/>
      <c r="R922" s="20"/>
      <c r="S922" s="20"/>
      <c r="T922" s="20"/>
      <c r="U922" s="20"/>
      <c r="V922" s="20"/>
    </row>
    <row r="923" spans="16:22" ht="9.75" customHeight="1">
      <c r="P923" s="20"/>
      <c r="Q923" s="20"/>
      <c r="R923" s="20"/>
      <c r="S923" s="20"/>
      <c r="T923" s="20"/>
      <c r="U923" s="20"/>
      <c r="V923" s="20"/>
    </row>
    <row r="924" spans="16:22" ht="9.75" customHeight="1">
      <c r="P924" s="20"/>
      <c r="Q924" s="20"/>
      <c r="R924" s="20"/>
      <c r="S924" s="20"/>
      <c r="T924" s="20"/>
      <c r="U924" s="20"/>
      <c r="V924" s="20"/>
    </row>
    <row r="925" spans="16:22" ht="9.75" customHeight="1">
      <c r="P925" s="20"/>
      <c r="Q925" s="20"/>
      <c r="R925" s="20"/>
      <c r="S925" s="20"/>
      <c r="T925" s="20"/>
      <c r="U925" s="20"/>
      <c r="V925" s="20"/>
    </row>
    <row r="926" spans="16:22" ht="9.75" customHeight="1">
      <c r="P926" s="20"/>
      <c r="Q926" s="20"/>
      <c r="R926" s="20"/>
      <c r="S926" s="20"/>
      <c r="T926" s="20"/>
      <c r="U926" s="20"/>
      <c r="V926" s="20"/>
    </row>
    <row r="927" spans="16:22" ht="9.75" customHeight="1">
      <c r="P927" s="20"/>
      <c r="Q927" s="20"/>
      <c r="R927" s="20"/>
      <c r="S927" s="20"/>
      <c r="T927" s="20"/>
      <c r="U927" s="20"/>
      <c r="V927" s="20"/>
    </row>
    <row r="928" spans="16:22" ht="9.75" customHeight="1">
      <c r="P928" s="20"/>
      <c r="Q928" s="20"/>
      <c r="R928" s="20"/>
      <c r="S928" s="20"/>
      <c r="T928" s="20"/>
      <c r="U928" s="20"/>
      <c r="V928" s="20"/>
    </row>
    <row r="929" spans="16:22" ht="9.75" customHeight="1">
      <c r="P929" s="20"/>
      <c r="Q929" s="20"/>
      <c r="R929" s="20"/>
      <c r="S929" s="20"/>
      <c r="T929" s="20"/>
      <c r="U929" s="20"/>
      <c r="V929" s="20"/>
    </row>
    <row r="930" spans="16:22" ht="9.75" customHeight="1">
      <c r="P930" s="20"/>
      <c r="Q930" s="20"/>
      <c r="R930" s="20"/>
      <c r="S930" s="20"/>
      <c r="T930" s="20"/>
      <c r="U930" s="20"/>
      <c r="V930" s="20"/>
    </row>
    <row r="931" spans="16:22" ht="9.75" customHeight="1">
      <c r="P931" s="20"/>
      <c r="Q931" s="20"/>
      <c r="R931" s="20"/>
      <c r="S931" s="20"/>
      <c r="T931" s="20"/>
      <c r="U931" s="20"/>
      <c r="V931" s="20"/>
    </row>
    <row r="932" spans="16:22" ht="9.75" customHeight="1">
      <c r="P932" s="20"/>
      <c r="Q932" s="20"/>
      <c r="R932" s="20"/>
      <c r="S932" s="20"/>
      <c r="T932" s="20"/>
      <c r="U932" s="20"/>
      <c r="V932" s="20"/>
    </row>
    <row r="933" spans="16:22" ht="9.75" customHeight="1">
      <c r="P933" s="20"/>
      <c r="Q933" s="20"/>
      <c r="R933" s="20"/>
      <c r="S933" s="20"/>
      <c r="T933" s="20"/>
      <c r="U933" s="20"/>
      <c r="V933" s="20"/>
    </row>
    <row r="934" spans="16:22" ht="9.75" customHeight="1">
      <c r="P934" s="20"/>
      <c r="Q934" s="20"/>
      <c r="R934" s="20"/>
      <c r="S934" s="20"/>
      <c r="T934" s="20"/>
      <c r="U934" s="20"/>
      <c r="V934" s="20"/>
    </row>
    <row r="935" spans="16:22" ht="9.75" customHeight="1">
      <c r="P935" s="20"/>
      <c r="Q935" s="20"/>
      <c r="R935" s="20"/>
      <c r="S935" s="20"/>
      <c r="T935" s="20"/>
      <c r="U935" s="20"/>
      <c r="V935" s="20"/>
    </row>
    <row r="936" spans="16:22" ht="9.75" customHeight="1">
      <c r="P936" s="20"/>
      <c r="Q936" s="20"/>
      <c r="R936" s="20"/>
      <c r="S936" s="20"/>
      <c r="T936" s="20"/>
      <c r="U936" s="20"/>
      <c r="V936" s="20"/>
    </row>
    <row r="937" spans="16:22" ht="9.75" customHeight="1">
      <c r="P937" s="20"/>
      <c r="Q937" s="20"/>
      <c r="R937" s="20"/>
      <c r="S937" s="20"/>
      <c r="T937" s="20"/>
      <c r="U937" s="20"/>
      <c r="V937" s="20"/>
    </row>
    <row r="938" spans="16:22" ht="9.75" customHeight="1">
      <c r="P938" s="20"/>
      <c r="Q938" s="20"/>
      <c r="R938" s="20"/>
      <c r="S938" s="20"/>
      <c r="T938" s="20"/>
      <c r="U938" s="20"/>
      <c r="V938" s="20"/>
    </row>
    <row r="939" spans="16:22" ht="9.75" customHeight="1">
      <c r="P939" s="20"/>
      <c r="Q939" s="20"/>
      <c r="R939" s="20"/>
      <c r="S939" s="20"/>
      <c r="T939" s="20"/>
      <c r="U939" s="20"/>
      <c r="V939" s="20"/>
    </row>
    <row r="940" spans="16:22" ht="9.75" customHeight="1">
      <c r="P940" s="20"/>
      <c r="Q940" s="20"/>
      <c r="R940" s="20"/>
      <c r="S940" s="20"/>
      <c r="T940" s="20"/>
      <c r="U940" s="20"/>
      <c r="V940" s="20"/>
    </row>
    <row r="941" spans="16:22" ht="9.75" customHeight="1">
      <c r="P941" s="20"/>
      <c r="Q941" s="20"/>
      <c r="R941" s="20"/>
      <c r="S941" s="20"/>
      <c r="T941" s="20"/>
      <c r="U941" s="20"/>
      <c r="V941" s="20"/>
    </row>
    <row r="942" spans="16:22" ht="9.75" customHeight="1">
      <c r="P942" s="20"/>
      <c r="Q942" s="20"/>
      <c r="R942" s="20"/>
      <c r="S942" s="20"/>
      <c r="T942" s="20"/>
      <c r="U942" s="20"/>
      <c r="V942" s="20"/>
    </row>
    <row r="943" spans="16:22" ht="9.75" customHeight="1">
      <c r="P943" s="20"/>
      <c r="Q943" s="20"/>
      <c r="R943" s="20"/>
      <c r="S943" s="20"/>
      <c r="T943" s="20"/>
      <c r="U943" s="20"/>
      <c r="V943" s="20"/>
    </row>
    <row r="944" spans="16:22" ht="9.75" customHeight="1">
      <c r="P944" s="20"/>
      <c r="Q944" s="20"/>
      <c r="R944" s="20"/>
      <c r="S944" s="20"/>
      <c r="T944" s="20"/>
      <c r="U944" s="20"/>
      <c r="V944" s="20"/>
    </row>
    <row r="945" spans="16:22" ht="9.75" customHeight="1">
      <c r="P945" s="20"/>
      <c r="Q945" s="20"/>
      <c r="R945" s="20"/>
      <c r="S945" s="20"/>
      <c r="T945" s="20"/>
      <c r="U945" s="20"/>
      <c r="V945" s="20"/>
    </row>
    <row r="946" spans="16:22" ht="9.75" customHeight="1">
      <c r="P946" s="20"/>
      <c r="Q946" s="20"/>
      <c r="R946" s="20"/>
      <c r="S946" s="20"/>
      <c r="T946" s="20"/>
      <c r="U946" s="20"/>
      <c r="V946" s="20"/>
    </row>
    <row r="947" spans="16:22" ht="9.75" customHeight="1">
      <c r="P947" s="20"/>
      <c r="Q947" s="20"/>
      <c r="R947" s="20"/>
      <c r="S947" s="20"/>
      <c r="T947" s="20"/>
      <c r="U947" s="20"/>
      <c r="V947" s="20"/>
    </row>
    <row r="948" spans="16:22" ht="9.75" customHeight="1">
      <c r="P948" s="20"/>
      <c r="Q948" s="20"/>
      <c r="R948" s="20"/>
      <c r="S948" s="20"/>
      <c r="T948" s="20"/>
      <c r="U948" s="20"/>
      <c r="V948" s="20"/>
    </row>
    <row r="949" spans="16:22" ht="9.75" customHeight="1">
      <c r="P949" s="20"/>
      <c r="Q949" s="20"/>
      <c r="R949" s="20"/>
      <c r="S949" s="20"/>
      <c r="T949" s="20"/>
      <c r="U949" s="20"/>
      <c r="V949" s="20"/>
    </row>
    <row r="950" spans="16:22" ht="9.75" customHeight="1">
      <c r="P950" s="20"/>
      <c r="Q950" s="20"/>
      <c r="R950" s="20"/>
      <c r="S950" s="20"/>
      <c r="T950" s="20"/>
      <c r="U950" s="20"/>
      <c r="V950" s="20"/>
    </row>
    <row r="951" spans="16:22" ht="9.75" customHeight="1">
      <c r="P951" s="20"/>
      <c r="Q951" s="20"/>
      <c r="R951" s="20"/>
      <c r="S951" s="20"/>
      <c r="T951" s="20"/>
      <c r="U951" s="20"/>
      <c r="V951" s="20"/>
    </row>
    <row r="952" spans="16:22" ht="9.75" customHeight="1">
      <c r="P952" s="20"/>
      <c r="Q952" s="20"/>
      <c r="R952" s="20"/>
      <c r="S952" s="20"/>
      <c r="T952" s="20"/>
      <c r="U952" s="20"/>
      <c r="V952" s="20"/>
    </row>
    <row r="953" spans="16:22" ht="9.75" customHeight="1">
      <c r="P953" s="20"/>
      <c r="Q953" s="20"/>
      <c r="R953" s="20"/>
      <c r="S953" s="20"/>
      <c r="T953" s="20"/>
      <c r="U953" s="20"/>
      <c r="V953" s="20"/>
    </row>
    <row r="954" spans="16:22" ht="9.75" customHeight="1">
      <c r="P954" s="20"/>
      <c r="Q954" s="20"/>
      <c r="R954" s="20"/>
      <c r="S954" s="20"/>
      <c r="T954" s="20"/>
      <c r="U954" s="20"/>
      <c r="V954" s="20"/>
    </row>
    <row r="955" spans="16:22" ht="9.75" customHeight="1">
      <c r="P955" s="20"/>
      <c r="Q955" s="20"/>
      <c r="R955" s="20"/>
      <c r="S955" s="20"/>
      <c r="T955" s="20"/>
      <c r="U955" s="20"/>
      <c r="V955" s="20"/>
    </row>
    <row r="956" spans="16:22" ht="9.75" customHeight="1">
      <c r="P956" s="20"/>
      <c r="Q956" s="20"/>
      <c r="R956" s="20"/>
      <c r="S956" s="20"/>
      <c r="T956" s="20"/>
      <c r="U956" s="20"/>
      <c r="V956" s="20"/>
    </row>
    <row r="957" spans="16:22" ht="9.75" customHeight="1">
      <c r="P957" s="20"/>
      <c r="Q957" s="20"/>
      <c r="R957" s="20"/>
      <c r="S957" s="20"/>
      <c r="T957" s="20"/>
      <c r="U957" s="20"/>
      <c r="V957" s="20"/>
    </row>
    <row r="958" spans="16:22" ht="9.75" customHeight="1">
      <c r="P958" s="20"/>
      <c r="Q958" s="20"/>
      <c r="R958" s="20"/>
      <c r="S958" s="20"/>
      <c r="T958" s="20"/>
      <c r="U958" s="20"/>
      <c r="V958" s="20"/>
    </row>
    <row r="959" spans="16:22" ht="9.75" customHeight="1">
      <c r="P959" s="20"/>
      <c r="Q959" s="20"/>
      <c r="R959" s="20"/>
      <c r="S959" s="20"/>
      <c r="T959" s="20"/>
      <c r="U959" s="20"/>
      <c r="V959" s="20"/>
    </row>
    <row r="960" spans="16:22" ht="9.75" customHeight="1">
      <c r="P960" s="20"/>
      <c r="Q960" s="20"/>
      <c r="R960" s="20"/>
      <c r="S960" s="20"/>
      <c r="T960" s="20"/>
      <c r="U960" s="20"/>
      <c r="V960" s="20"/>
    </row>
    <row r="961" spans="16:22" ht="9.75" customHeight="1">
      <c r="P961" s="20"/>
      <c r="Q961" s="20"/>
      <c r="R961" s="20"/>
      <c r="S961" s="20"/>
      <c r="T961" s="20"/>
      <c r="U961" s="20"/>
      <c r="V961" s="20"/>
    </row>
    <row r="962" spans="16:22" ht="9.75" customHeight="1">
      <c r="P962" s="20"/>
      <c r="Q962" s="20"/>
      <c r="R962" s="20"/>
      <c r="S962" s="20"/>
      <c r="T962" s="20"/>
      <c r="U962" s="20"/>
      <c r="V962" s="20"/>
    </row>
    <row r="963" spans="16:22" ht="9.75" customHeight="1">
      <c r="P963" s="20"/>
      <c r="Q963" s="20"/>
      <c r="R963" s="20"/>
      <c r="S963" s="20"/>
      <c r="T963" s="20"/>
      <c r="U963" s="20"/>
      <c r="V963" s="20"/>
    </row>
    <row r="964" spans="16:22" ht="9.75" customHeight="1">
      <c r="P964" s="20"/>
      <c r="Q964" s="20"/>
      <c r="R964" s="20"/>
      <c r="S964" s="20"/>
      <c r="T964" s="20"/>
      <c r="U964" s="20"/>
      <c r="V964" s="20"/>
    </row>
    <row r="965" spans="16:22" ht="9.75" customHeight="1">
      <c r="P965" s="20"/>
      <c r="Q965" s="20"/>
      <c r="R965" s="20"/>
      <c r="S965" s="20"/>
      <c r="T965" s="20"/>
      <c r="U965" s="20"/>
      <c r="V965" s="20"/>
    </row>
    <row r="966" spans="16:22" ht="9.75" customHeight="1">
      <c r="P966" s="20"/>
      <c r="Q966" s="20"/>
      <c r="R966" s="20"/>
      <c r="S966" s="20"/>
      <c r="T966" s="20"/>
      <c r="U966" s="20"/>
      <c r="V966" s="20"/>
    </row>
    <row r="967" spans="16:22" ht="9.75" customHeight="1">
      <c r="P967" s="20"/>
      <c r="Q967" s="20"/>
      <c r="R967" s="20"/>
      <c r="S967" s="20"/>
      <c r="T967" s="20"/>
      <c r="U967" s="20"/>
      <c r="V967" s="20"/>
    </row>
    <row r="968" spans="16:22" ht="9.75" customHeight="1">
      <c r="P968" s="20"/>
      <c r="Q968" s="20"/>
      <c r="R968" s="20"/>
      <c r="S968" s="20"/>
      <c r="T968" s="20"/>
      <c r="U968" s="20"/>
      <c r="V968" s="20"/>
    </row>
  </sheetData>
  <mergeCells count="1">
    <mergeCell ref="P37:R37"/>
  </mergeCells>
  <pageMargins left="0.7" right="0.7" top="0.78740200000000005" bottom="0.78740200000000005" header="0" footer="0"/>
  <pageSetup orientation="portrait" r:id="rId1"/>
  <headerFooter>
    <oddFooter>&amp;C000000&amp;P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17FABF-CFC1-4A49-B9A8-CBF8F9B8B660}">
  <dimension ref="A1:T59"/>
  <sheetViews>
    <sheetView showGridLines="0" workbookViewId="0">
      <selection activeCell="T13" sqref="T13"/>
    </sheetView>
  </sheetViews>
  <sheetFormatPr baseColWidth="10" defaultColWidth="9.140625" defaultRowHeight="10.199999999999999"/>
  <cols>
    <col min="1" max="1" width="28.42578125" style="23" customWidth="1"/>
    <col min="2" max="2" width="11.7109375" style="23" customWidth="1"/>
    <col min="3" max="14" width="9.140625" style="23" customWidth="1"/>
    <col min="15" max="15" width="10.140625" style="23" bestFit="1" customWidth="1"/>
    <col min="16" max="16" width="14.42578125" style="23" customWidth="1"/>
    <col min="17" max="16384" width="9.140625" style="23"/>
  </cols>
  <sheetData>
    <row r="1" spans="1:17" ht="16.2" thickBot="1">
      <c r="A1" s="29" t="s">
        <v>69</v>
      </c>
      <c r="B1" s="204" t="s">
        <v>155</v>
      </c>
      <c r="C1" s="205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1"/>
    </row>
    <row r="2" spans="1:17" ht="36.6" thickTop="1">
      <c r="A2" s="139" t="s">
        <v>60</v>
      </c>
      <c r="B2" s="170" t="s">
        <v>61</v>
      </c>
      <c r="C2" s="34" t="s">
        <v>62</v>
      </c>
      <c r="D2" s="34" t="s">
        <v>24</v>
      </c>
      <c r="E2" s="34" t="s">
        <v>25</v>
      </c>
      <c r="F2" s="34" t="s">
        <v>26</v>
      </c>
      <c r="G2" s="34" t="s">
        <v>27</v>
      </c>
      <c r="H2" s="34" t="s">
        <v>28</v>
      </c>
      <c r="I2" s="34" t="s">
        <v>29</v>
      </c>
      <c r="J2" s="34" t="s">
        <v>63</v>
      </c>
      <c r="K2" s="34" t="s">
        <v>31</v>
      </c>
      <c r="L2" s="34" t="s">
        <v>32</v>
      </c>
      <c r="M2" s="34" t="s">
        <v>33</v>
      </c>
      <c r="N2" s="34" t="s">
        <v>34</v>
      </c>
      <c r="O2" s="35" t="s">
        <v>64</v>
      </c>
    </row>
    <row r="3" spans="1:17" ht="12.75" customHeight="1">
      <c r="A3" s="107" t="s">
        <v>161</v>
      </c>
      <c r="B3" s="200">
        <v>3000</v>
      </c>
      <c r="C3" s="201">
        <v>0</v>
      </c>
      <c r="D3" s="201">
        <v>0</v>
      </c>
      <c r="E3" s="201">
        <v>0</v>
      </c>
      <c r="F3" s="201">
        <v>1</v>
      </c>
      <c r="G3" s="201">
        <v>0</v>
      </c>
      <c r="H3" s="201">
        <v>1</v>
      </c>
      <c r="I3" s="201">
        <v>1</v>
      </c>
      <c r="J3" s="201">
        <v>1</v>
      </c>
      <c r="K3" s="201">
        <v>1</v>
      </c>
      <c r="L3" s="201">
        <v>1</v>
      </c>
      <c r="M3" s="201">
        <v>1</v>
      </c>
      <c r="N3" s="201">
        <v>1</v>
      </c>
      <c r="O3" s="114">
        <f t="shared" ref="O3:O8" si="0">SUM(C3:N3)</f>
        <v>8</v>
      </c>
      <c r="P3" s="206"/>
    </row>
    <row r="4" spans="1:17" ht="12.75" customHeight="1">
      <c r="A4" s="109" t="s">
        <v>65</v>
      </c>
      <c r="B4" s="202"/>
      <c r="C4" s="203">
        <f>C3*$B$3</f>
        <v>0</v>
      </c>
      <c r="D4" s="203">
        <f>D3*$B$3</f>
        <v>0</v>
      </c>
      <c r="E4" s="203">
        <f t="shared" ref="E4:N4" si="1">E3*$B$3</f>
        <v>0</v>
      </c>
      <c r="F4" s="203">
        <f t="shared" si="1"/>
        <v>3000</v>
      </c>
      <c r="G4" s="203">
        <f t="shared" si="1"/>
        <v>0</v>
      </c>
      <c r="H4" s="203">
        <f t="shared" si="1"/>
        <v>3000</v>
      </c>
      <c r="I4" s="203">
        <f t="shared" si="1"/>
        <v>3000</v>
      </c>
      <c r="J4" s="203">
        <f t="shared" si="1"/>
        <v>3000</v>
      </c>
      <c r="K4" s="203">
        <f t="shared" si="1"/>
        <v>3000</v>
      </c>
      <c r="L4" s="203">
        <f t="shared" si="1"/>
        <v>3000</v>
      </c>
      <c r="M4" s="203">
        <f t="shared" si="1"/>
        <v>3000</v>
      </c>
      <c r="N4" s="203">
        <f t="shared" si="1"/>
        <v>3000</v>
      </c>
      <c r="O4" s="86">
        <f t="shared" si="0"/>
        <v>24000</v>
      </c>
      <c r="P4" s="206"/>
    </row>
    <row r="5" spans="1:17" ht="12.75" customHeight="1">
      <c r="A5" s="107" t="s">
        <v>153</v>
      </c>
      <c r="B5" s="200">
        <v>5500</v>
      </c>
      <c r="C5" s="201">
        <v>0</v>
      </c>
      <c r="D5" s="201">
        <v>0</v>
      </c>
      <c r="E5" s="201">
        <v>1</v>
      </c>
      <c r="F5" s="201">
        <v>2</v>
      </c>
      <c r="G5" s="201">
        <v>2</v>
      </c>
      <c r="H5" s="201">
        <v>2</v>
      </c>
      <c r="I5" s="201">
        <v>2</v>
      </c>
      <c r="J5" s="201">
        <v>3</v>
      </c>
      <c r="K5" s="201">
        <v>3</v>
      </c>
      <c r="L5" s="201">
        <v>3</v>
      </c>
      <c r="M5" s="201">
        <v>4</v>
      </c>
      <c r="N5" s="201">
        <v>4</v>
      </c>
      <c r="O5" s="114">
        <f t="shared" si="0"/>
        <v>26</v>
      </c>
      <c r="P5" s="207"/>
    </row>
    <row r="6" spans="1:17" ht="12.75" customHeight="1">
      <c r="A6" s="109" t="s">
        <v>65</v>
      </c>
      <c r="B6" s="202"/>
      <c r="C6" s="203">
        <f>C5*$B$5</f>
        <v>0</v>
      </c>
      <c r="D6" s="203">
        <f t="shared" ref="D6:N6" si="2">D5*$B$5</f>
        <v>0</v>
      </c>
      <c r="E6" s="203">
        <f t="shared" si="2"/>
        <v>5500</v>
      </c>
      <c r="F6" s="203">
        <f t="shared" si="2"/>
        <v>11000</v>
      </c>
      <c r="G6" s="203">
        <f t="shared" si="2"/>
        <v>11000</v>
      </c>
      <c r="H6" s="203">
        <f t="shared" si="2"/>
        <v>11000</v>
      </c>
      <c r="I6" s="203">
        <f t="shared" si="2"/>
        <v>11000</v>
      </c>
      <c r="J6" s="203">
        <f t="shared" si="2"/>
        <v>16500</v>
      </c>
      <c r="K6" s="203">
        <f t="shared" si="2"/>
        <v>16500</v>
      </c>
      <c r="L6" s="203">
        <f t="shared" si="2"/>
        <v>16500</v>
      </c>
      <c r="M6" s="203">
        <f t="shared" si="2"/>
        <v>22000</v>
      </c>
      <c r="N6" s="203">
        <f t="shared" si="2"/>
        <v>22000</v>
      </c>
      <c r="O6" s="86">
        <f t="shared" si="0"/>
        <v>143000</v>
      </c>
    </row>
    <row r="7" spans="1:17" ht="12.75" customHeight="1">
      <c r="A7" s="107" t="s">
        <v>154</v>
      </c>
      <c r="B7" s="200">
        <v>2800</v>
      </c>
      <c r="C7" s="201">
        <v>0</v>
      </c>
      <c r="D7" s="201">
        <v>0</v>
      </c>
      <c r="E7" s="201">
        <v>0</v>
      </c>
      <c r="F7" s="201">
        <v>1</v>
      </c>
      <c r="G7" s="201">
        <v>1</v>
      </c>
      <c r="H7" s="201">
        <v>1</v>
      </c>
      <c r="I7" s="201">
        <v>1</v>
      </c>
      <c r="J7" s="201">
        <v>1</v>
      </c>
      <c r="K7" s="201">
        <v>2</v>
      </c>
      <c r="L7" s="201">
        <v>2</v>
      </c>
      <c r="M7" s="201">
        <v>2</v>
      </c>
      <c r="N7" s="201">
        <v>2</v>
      </c>
      <c r="O7" s="36">
        <f>SUM(C7:N7)</f>
        <v>13</v>
      </c>
    </row>
    <row r="8" spans="1:17" ht="12.75" customHeight="1">
      <c r="A8" s="84" t="s">
        <v>65</v>
      </c>
      <c r="B8" s="110"/>
      <c r="C8" s="85">
        <f>C7*$B$7</f>
        <v>0</v>
      </c>
      <c r="D8" s="85">
        <f t="shared" ref="D8:N8" si="3">D7*$B$7</f>
        <v>0</v>
      </c>
      <c r="E8" s="85">
        <f t="shared" si="3"/>
        <v>0</v>
      </c>
      <c r="F8" s="85">
        <f t="shared" si="3"/>
        <v>2800</v>
      </c>
      <c r="G8" s="85">
        <f t="shared" si="3"/>
        <v>2800</v>
      </c>
      <c r="H8" s="85">
        <f t="shared" si="3"/>
        <v>2800</v>
      </c>
      <c r="I8" s="85">
        <f t="shared" si="3"/>
        <v>2800</v>
      </c>
      <c r="J8" s="85">
        <f t="shared" si="3"/>
        <v>2800</v>
      </c>
      <c r="K8" s="85">
        <f t="shared" si="3"/>
        <v>5600</v>
      </c>
      <c r="L8" s="85">
        <f t="shared" si="3"/>
        <v>5600</v>
      </c>
      <c r="M8" s="85">
        <f t="shared" si="3"/>
        <v>5600</v>
      </c>
      <c r="N8" s="85">
        <f t="shared" si="3"/>
        <v>5600</v>
      </c>
      <c r="O8" s="86">
        <f t="shared" si="0"/>
        <v>36400</v>
      </c>
    </row>
    <row r="9" spans="1:17" ht="12.75" customHeight="1">
      <c r="A9" s="81" t="s">
        <v>66</v>
      </c>
      <c r="B9" s="82"/>
      <c r="C9" s="82">
        <f t="shared" ref="C9:N9" si="4">C4+C6+C8</f>
        <v>0</v>
      </c>
      <c r="D9" s="82">
        <f t="shared" si="4"/>
        <v>0</v>
      </c>
      <c r="E9" s="82">
        <f t="shared" si="4"/>
        <v>5500</v>
      </c>
      <c r="F9" s="82">
        <f t="shared" si="4"/>
        <v>16800</v>
      </c>
      <c r="G9" s="82">
        <f t="shared" si="4"/>
        <v>13800</v>
      </c>
      <c r="H9" s="82">
        <f t="shared" si="4"/>
        <v>16800</v>
      </c>
      <c r="I9" s="82">
        <f t="shared" si="4"/>
        <v>16800</v>
      </c>
      <c r="J9" s="82">
        <f t="shared" si="4"/>
        <v>22300</v>
      </c>
      <c r="K9" s="82">
        <f t="shared" si="4"/>
        <v>25100</v>
      </c>
      <c r="L9" s="82">
        <f t="shared" si="4"/>
        <v>25100</v>
      </c>
      <c r="M9" s="82">
        <f t="shared" si="4"/>
        <v>30600</v>
      </c>
      <c r="N9" s="82">
        <f t="shared" si="4"/>
        <v>30600</v>
      </c>
      <c r="O9" s="83">
        <f t="shared" ref="O9:O13" si="5">SUM(C9:N9)</f>
        <v>203400</v>
      </c>
    </row>
    <row r="10" spans="1:17" ht="12.75" customHeight="1">
      <c r="A10" s="37" t="s">
        <v>157</v>
      </c>
      <c r="B10" s="112">
        <v>0.35</v>
      </c>
      <c r="C10" s="38">
        <f t="shared" ref="C10:N10" si="6">C4*$B$10</f>
        <v>0</v>
      </c>
      <c r="D10" s="38">
        <f t="shared" si="6"/>
        <v>0</v>
      </c>
      <c r="E10" s="38">
        <f t="shared" si="6"/>
        <v>0</v>
      </c>
      <c r="F10" s="38">
        <f t="shared" si="6"/>
        <v>1050</v>
      </c>
      <c r="G10" s="38">
        <f t="shared" si="6"/>
        <v>0</v>
      </c>
      <c r="H10" s="38">
        <f t="shared" si="6"/>
        <v>1050</v>
      </c>
      <c r="I10" s="38">
        <f t="shared" si="6"/>
        <v>1050</v>
      </c>
      <c r="J10" s="38">
        <f t="shared" si="6"/>
        <v>1050</v>
      </c>
      <c r="K10" s="38">
        <f t="shared" si="6"/>
        <v>1050</v>
      </c>
      <c r="L10" s="38">
        <f t="shared" si="6"/>
        <v>1050</v>
      </c>
      <c r="M10" s="38">
        <f t="shared" si="6"/>
        <v>1050</v>
      </c>
      <c r="N10" s="38">
        <f t="shared" si="6"/>
        <v>1050</v>
      </c>
      <c r="O10" s="39">
        <f>SUM(C10:N10)</f>
        <v>8400</v>
      </c>
    </row>
    <row r="11" spans="1:17" ht="12.75" customHeight="1">
      <c r="A11" s="37" t="s">
        <v>157</v>
      </c>
      <c r="B11" s="112">
        <v>0.35</v>
      </c>
      <c r="C11" s="38">
        <f t="shared" ref="C11:N11" si="7">C6*$B$11</f>
        <v>0</v>
      </c>
      <c r="D11" s="38">
        <f t="shared" si="7"/>
        <v>0</v>
      </c>
      <c r="E11" s="38">
        <f t="shared" si="7"/>
        <v>1924.9999999999998</v>
      </c>
      <c r="F11" s="38">
        <f t="shared" si="7"/>
        <v>3849.9999999999995</v>
      </c>
      <c r="G11" s="38">
        <f t="shared" si="7"/>
        <v>3849.9999999999995</v>
      </c>
      <c r="H11" s="38">
        <f t="shared" si="7"/>
        <v>3849.9999999999995</v>
      </c>
      <c r="I11" s="38">
        <f t="shared" si="7"/>
        <v>3849.9999999999995</v>
      </c>
      <c r="J11" s="38">
        <f t="shared" si="7"/>
        <v>5775</v>
      </c>
      <c r="K11" s="38">
        <f t="shared" si="7"/>
        <v>5775</v>
      </c>
      <c r="L11" s="38">
        <f t="shared" si="7"/>
        <v>5775</v>
      </c>
      <c r="M11" s="38">
        <f t="shared" si="7"/>
        <v>7699.9999999999991</v>
      </c>
      <c r="N11" s="38">
        <f t="shared" si="7"/>
        <v>7699.9999999999991</v>
      </c>
      <c r="O11" s="39">
        <f>SUM(C11:N11)</f>
        <v>50050</v>
      </c>
    </row>
    <row r="12" spans="1:17" ht="12.75" customHeight="1">
      <c r="A12" s="37" t="s">
        <v>164</v>
      </c>
      <c r="B12" s="112">
        <v>0.1</v>
      </c>
      <c r="C12" s="40">
        <f t="shared" ref="C12:N12" si="8">C8*$B$12</f>
        <v>0</v>
      </c>
      <c r="D12" s="40">
        <f t="shared" si="8"/>
        <v>0</v>
      </c>
      <c r="E12" s="40">
        <f t="shared" si="8"/>
        <v>0</v>
      </c>
      <c r="F12" s="40">
        <f t="shared" si="8"/>
        <v>280</v>
      </c>
      <c r="G12" s="40">
        <f t="shared" si="8"/>
        <v>280</v>
      </c>
      <c r="H12" s="40">
        <f t="shared" si="8"/>
        <v>280</v>
      </c>
      <c r="I12" s="40">
        <f t="shared" si="8"/>
        <v>280</v>
      </c>
      <c r="J12" s="40">
        <f t="shared" si="8"/>
        <v>280</v>
      </c>
      <c r="K12" s="40">
        <f t="shared" si="8"/>
        <v>560</v>
      </c>
      <c r="L12" s="40">
        <f t="shared" si="8"/>
        <v>560</v>
      </c>
      <c r="M12" s="40">
        <f t="shared" si="8"/>
        <v>560</v>
      </c>
      <c r="N12" s="40">
        <f t="shared" si="8"/>
        <v>560</v>
      </c>
      <c r="O12" s="41">
        <f>SUM(C12:N12)</f>
        <v>3640</v>
      </c>
      <c r="Q12" s="194"/>
    </row>
    <row r="13" spans="1:17" ht="12.75" customHeight="1">
      <c r="A13" s="42" t="s">
        <v>165</v>
      </c>
      <c r="B13" s="43"/>
      <c r="C13" s="44">
        <f t="shared" ref="C13:N13" si="9">SUM(C10:C12)</f>
        <v>0</v>
      </c>
      <c r="D13" s="44">
        <f t="shared" si="9"/>
        <v>0</v>
      </c>
      <c r="E13" s="44">
        <f t="shared" si="9"/>
        <v>1924.9999999999998</v>
      </c>
      <c r="F13" s="44">
        <f t="shared" si="9"/>
        <v>5180</v>
      </c>
      <c r="G13" s="44">
        <f t="shared" si="9"/>
        <v>4130</v>
      </c>
      <c r="H13" s="44">
        <f t="shared" si="9"/>
        <v>5180</v>
      </c>
      <c r="I13" s="44">
        <f t="shared" si="9"/>
        <v>5180</v>
      </c>
      <c r="J13" s="44">
        <f t="shared" si="9"/>
        <v>7105</v>
      </c>
      <c r="K13" s="44">
        <f t="shared" si="9"/>
        <v>7385</v>
      </c>
      <c r="L13" s="44">
        <f t="shared" si="9"/>
        <v>7385</v>
      </c>
      <c r="M13" s="44">
        <f t="shared" si="9"/>
        <v>9310</v>
      </c>
      <c r="N13" s="44">
        <f t="shared" si="9"/>
        <v>9310</v>
      </c>
      <c r="O13" s="45">
        <f t="shared" si="5"/>
        <v>62090</v>
      </c>
    </row>
    <row r="14" spans="1:17" ht="15" customHeight="1" thickBot="1">
      <c r="A14" s="46" t="s">
        <v>68</v>
      </c>
      <c r="B14" s="47"/>
      <c r="C14" s="48">
        <f t="shared" ref="C14:N14" si="10">C9-C13</f>
        <v>0</v>
      </c>
      <c r="D14" s="48">
        <f t="shared" si="10"/>
        <v>0</v>
      </c>
      <c r="E14" s="48">
        <f t="shared" si="10"/>
        <v>3575</v>
      </c>
      <c r="F14" s="48">
        <f t="shared" si="10"/>
        <v>11620</v>
      </c>
      <c r="G14" s="48">
        <f t="shared" si="10"/>
        <v>9670</v>
      </c>
      <c r="H14" s="48">
        <f t="shared" si="10"/>
        <v>11620</v>
      </c>
      <c r="I14" s="48">
        <f t="shared" si="10"/>
        <v>11620</v>
      </c>
      <c r="J14" s="48">
        <f t="shared" si="10"/>
        <v>15195</v>
      </c>
      <c r="K14" s="48">
        <f t="shared" si="10"/>
        <v>17715</v>
      </c>
      <c r="L14" s="48">
        <f t="shared" si="10"/>
        <v>17715</v>
      </c>
      <c r="M14" s="48">
        <f t="shared" si="10"/>
        <v>21290</v>
      </c>
      <c r="N14" s="48">
        <f t="shared" si="10"/>
        <v>21290</v>
      </c>
      <c r="O14" s="49">
        <f>SUM(C14:N14)</f>
        <v>141310</v>
      </c>
      <c r="P14" s="78"/>
    </row>
    <row r="15" spans="1:17" ht="4.5" customHeight="1" thickTop="1"/>
    <row r="16" spans="1:17" ht="16.2" thickBot="1">
      <c r="A16" s="80" t="s">
        <v>70</v>
      </c>
      <c r="B16" s="103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1"/>
    </row>
    <row r="17" spans="1:20" ht="36.6" thickTop="1">
      <c r="A17" s="32" t="s">
        <v>60</v>
      </c>
      <c r="B17" s="170" t="s">
        <v>61</v>
      </c>
      <c r="C17" s="34" t="s">
        <v>62</v>
      </c>
      <c r="D17" s="34" t="s">
        <v>24</v>
      </c>
      <c r="E17" s="34" t="s">
        <v>25</v>
      </c>
      <c r="F17" s="34" t="s">
        <v>26</v>
      </c>
      <c r="G17" s="34" t="s">
        <v>27</v>
      </c>
      <c r="H17" s="34" t="s">
        <v>28</v>
      </c>
      <c r="I17" s="34" t="s">
        <v>29</v>
      </c>
      <c r="J17" s="34" t="s">
        <v>63</v>
      </c>
      <c r="K17" s="34" t="s">
        <v>31</v>
      </c>
      <c r="L17" s="34" t="s">
        <v>32</v>
      </c>
      <c r="M17" s="34" t="s">
        <v>33</v>
      </c>
      <c r="N17" s="34" t="s">
        <v>34</v>
      </c>
      <c r="O17" s="35" t="s">
        <v>64</v>
      </c>
      <c r="S17" s="79"/>
      <c r="T17" s="79"/>
    </row>
    <row r="18" spans="1:20" ht="12.75" customHeight="1">
      <c r="A18" s="107" t="s">
        <v>152</v>
      </c>
      <c r="B18" s="200">
        <v>3000</v>
      </c>
      <c r="C18" s="108">
        <v>1</v>
      </c>
      <c r="D18" s="108">
        <v>1</v>
      </c>
      <c r="E18" s="108">
        <v>1</v>
      </c>
      <c r="F18" s="108">
        <v>2</v>
      </c>
      <c r="G18" s="108">
        <v>1</v>
      </c>
      <c r="H18" s="108">
        <v>3</v>
      </c>
      <c r="I18" s="108">
        <v>3</v>
      </c>
      <c r="J18" s="108">
        <v>3</v>
      </c>
      <c r="K18" s="108">
        <v>3</v>
      </c>
      <c r="L18" s="108">
        <v>3</v>
      </c>
      <c r="M18" s="108">
        <v>2</v>
      </c>
      <c r="N18" s="108">
        <v>2</v>
      </c>
      <c r="O18" s="36">
        <f t="shared" ref="O18:O23" si="11">SUM(C18:N18)</f>
        <v>25</v>
      </c>
    </row>
    <row r="19" spans="1:20" ht="12.75" customHeight="1">
      <c r="A19" s="109" t="s">
        <v>65</v>
      </c>
      <c r="B19" s="202"/>
      <c r="C19" s="111">
        <f>C18*$B$18</f>
        <v>3000</v>
      </c>
      <c r="D19" s="111">
        <f t="shared" ref="D19:N19" si="12">D18*$B$18</f>
        <v>3000</v>
      </c>
      <c r="E19" s="111">
        <f t="shared" si="12"/>
        <v>3000</v>
      </c>
      <c r="F19" s="111">
        <f>F18*$B$18</f>
        <v>6000</v>
      </c>
      <c r="G19" s="111">
        <f>G18*$B$18</f>
        <v>3000</v>
      </c>
      <c r="H19" s="111">
        <f>H18*$B$18</f>
        <v>9000</v>
      </c>
      <c r="I19" s="111">
        <f t="shared" si="12"/>
        <v>9000</v>
      </c>
      <c r="J19" s="111">
        <f t="shared" si="12"/>
        <v>9000</v>
      </c>
      <c r="K19" s="111">
        <f t="shared" si="12"/>
        <v>9000</v>
      </c>
      <c r="L19" s="111">
        <f t="shared" si="12"/>
        <v>9000</v>
      </c>
      <c r="M19" s="111">
        <f t="shared" si="12"/>
        <v>6000</v>
      </c>
      <c r="N19" s="111">
        <f t="shared" si="12"/>
        <v>6000</v>
      </c>
      <c r="O19" s="86">
        <f t="shared" si="11"/>
        <v>75000</v>
      </c>
    </row>
    <row r="20" spans="1:20" ht="12.75" customHeight="1">
      <c r="A20" s="107" t="s">
        <v>153</v>
      </c>
      <c r="B20" s="200">
        <v>5500</v>
      </c>
      <c r="C20" s="108">
        <v>4</v>
      </c>
      <c r="D20" s="108">
        <v>4</v>
      </c>
      <c r="E20" s="108">
        <v>5</v>
      </c>
      <c r="F20" s="108">
        <v>5</v>
      </c>
      <c r="G20" s="108">
        <v>5</v>
      </c>
      <c r="H20" s="108">
        <v>6</v>
      </c>
      <c r="I20" s="108">
        <v>6</v>
      </c>
      <c r="J20" s="108">
        <v>6</v>
      </c>
      <c r="K20" s="108">
        <v>6</v>
      </c>
      <c r="L20" s="108">
        <v>6</v>
      </c>
      <c r="M20" s="108">
        <v>7</v>
      </c>
      <c r="N20" s="108">
        <v>7</v>
      </c>
      <c r="O20" s="36">
        <f t="shared" si="11"/>
        <v>67</v>
      </c>
    </row>
    <row r="21" spans="1:20" ht="12.75" customHeight="1">
      <c r="A21" s="109" t="s">
        <v>65</v>
      </c>
      <c r="B21" s="202"/>
      <c r="C21" s="111">
        <f t="shared" ref="C21:N21" si="13">C20*$B$20</f>
        <v>22000</v>
      </c>
      <c r="D21" s="111">
        <f t="shared" si="13"/>
        <v>22000</v>
      </c>
      <c r="E21" s="111">
        <f t="shared" si="13"/>
        <v>27500</v>
      </c>
      <c r="F21" s="111">
        <f>F20*$B$20</f>
        <v>27500</v>
      </c>
      <c r="G21" s="111">
        <f>G20*$B$20</f>
        <v>27500</v>
      </c>
      <c r="H21" s="111">
        <f>H20*$B$20</f>
        <v>33000</v>
      </c>
      <c r="I21" s="111">
        <f t="shared" si="13"/>
        <v>33000</v>
      </c>
      <c r="J21" s="111">
        <f t="shared" si="13"/>
        <v>33000</v>
      </c>
      <c r="K21" s="111">
        <f t="shared" si="13"/>
        <v>33000</v>
      </c>
      <c r="L21" s="111">
        <f t="shared" si="13"/>
        <v>33000</v>
      </c>
      <c r="M21" s="111">
        <f t="shared" si="13"/>
        <v>38500</v>
      </c>
      <c r="N21" s="111">
        <f t="shared" si="13"/>
        <v>38500</v>
      </c>
      <c r="O21" s="86">
        <f t="shared" si="11"/>
        <v>368500</v>
      </c>
      <c r="S21" s="79"/>
      <c r="T21" s="79"/>
    </row>
    <row r="22" spans="1:20" ht="12.75" customHeight="1">
      <c r="A22" s="107" t="s">
        <v>154</v>
      </c>
      <c r="B22" s="200">
        <v>2800</v>
      </c>
      <c r="C22" s="108">
        <v>2</v>
      </c>
      <c r="D22" s="108">
        <v>3</v>
      </c>
      <c r="E22" s="108">
        <v>3</v>
      </c>
      <c r="F22" s="108">
        <v>3</v>
      </c>
      <c r="G22" s="108">
        <v>3</v>
      </c>
      <c r="H22" s="108">
        <v>4</v>
      </c>
      <c r="I22" s="108">
        <v>3</v>
      </c>
      <c r="J22" s="108">
        <v>4</v>
      </c>
      <c r="K22" s="108">
        <v>4</v>
      </c>
      <c r="L22" s="108">
        <v>4</v>
      </c>
      <c r="M22" s="108">
        <v>4</v>
      </c>
      <c r="N22" s="108">
        <v>4</v>
      </c>
      <c r="O22" s="36">
        <f t="shared" si="11"/>
        <v>41</v>
      </c>
      <c r="S22" s="79"/>
      <c r="T22" s="79"/>
    </row>
    <row r="23" spans="1:20" ht="12.75" customHeight="1">
      <c r="A23" s="84" t="s">
        <v>65</v>
      </c>
      <c r="B23" s="110"/>
      <c r="C23" s="85">
        <f>C22*$B$22</f>
        <v>5600</v>
      </c>
      <c r="D23" s="85">
        <f t="shared" ref="D23:N23" si="14">D22*$B$22</f>
        <v>8400</v>
      </c>
      <c r="E23" s="85">
        <f t="shared" si="14"/>
        <v>8400</v>
      </c>
      <c r="F23" s="85">
        <f t="shared" si="14"/>
        <v>8400</v>
      </c>
      <c r="G23" s="85">
        <f t="shared" si="14"/>
        <v>8400</v>
      </c>
      <c r="H23" s="85">
        <f t="shared" si="14"/>
        <v>11200</v>
      </c>
      <c r="I23" s="85">
        <f t="shared" si="14"/>
        <v>8400</v>
      </c>
      <c r="J23" s="85">
        <f t="shared" si="14"/>
        <v>11200</v>
      </c>
      <c r="K23" s="85">
        <f t="shared" si="14"/>
        <v>11200</v>
      </c>
      <c r="L23" s="85">
        <f t="shared" si="14"/>
        <v>11200</v>
      </c>
      <c r="M23" s="85">
        <f t="shared" si="14"/>
        <v>11200</v>
      </c>
      <c r="N23" s="85">
        <f t="shared" si="14"/>
        <v>11200</v>
      </c>
      <c r="O23" s="86">
        <f t="shared" si="11"/>
        <v>114800</v>
      </c>
      <c r="S23" s="79"/>
      <c r="T23" s="79"/>
    </row>
    <row r="24" spans="1:20" ht="12.75" customHeight="1">
      <c r="A24" s="81" t="s">
        <v>66</v>
      </c>
      <c r="B24" s="82"/>
      <c r="C24" s="82">
        <f t="shared" ref="C24:N24" si="15">C19+C21+C23</f>
        <v>30600</v>
      </c>
      <c r="D24" s="82">
        <f t="shared" si="15"/>
        <v>33400</v>
      </c>
      <c r="E24" s="82">
        <f t="shared" si="15"/>
        <v>38900</v>
      </c>
      <c r="F24" s="82">
        <f>F19+F21+F23</f>
        <v>41900</v>
      </c>
      <c r="G24" s="82">
        <f>G19+G21+G23</f>
        <v>38900</v>
      </c>
      <c r="H24" s="82">
        <f>H19+H21+H23</f>
        <v>53200</v>
      </c>
      <c r="I24" s="82">
        <f t="shared" si="15"/>
        <v>50400</v>
      </c>
      <c r="J24" s="82">
        <f t="shared" si="15"/>
        <v>53200</v>
      </c>
      <c r="K24" s="82">
        <f t="shared" si="15"/>
        <v>53200</v>
      </c>
      <c r="L24" s="82">
        <f t="shared" si="15"/>
        <v>53200</v>
      </c>
      <c r="M24" s="82">
        <f t="shared" si="15"/>
        <v>55700</v>
      </c>
      <c r="N24" s="82">
        <f t="shared" si="15"/>
        <v>55700</v>
      </c>
      <c r="O24" s="83">
        <f t="shared" ref="O24" si="16">SUM(C24:N24)</f>
        <v>558300</v>
      </c>
      <c r="S24" s="79"/>
      <c r="T24" s="79"/>
    </row>
    <row r="25" spans="1:20" ht="12.75" customHeight="1">
      <c r="A25" s="37" t="s">
        <v>157</v>
      </c>
      <c r="B25" s="112">
        <v>0.35</v>
      </c>
      <c r="C25" s="38">
        <f t="shared" ref="C25:N25" si="17">C19*$B$10</f>
        <v>1050</v>
      </c>
      <c r="D25" s="38">
        <f t="shared" si="17"/>
        <v>1050</v>
      </c>
      <c r="E25" s="38">
        <f t="shared" si="17"/>
        <v>1050</v>
      </c>
      <c r="F25" s="38">
        <f>F19*$B$10</f>
        <v>2100</v>
      </c>
      <c r="G25" s="38">
        <f>G19*$B$10</f>
        <v>1050</v>
      </c>
      <c r="H25" s="38">
        <f>H19*$B$10</f>
        <v>3150</v>
      </c>
      <c r="I25" s="38">
        <f t="shared" si="17"/>
        <v>3150</v>
      </c>
      <c r="J25" s="38">
        <f t="shared" si="17"/>
        <v>3150</v>
      </c>
      <c r="K25" s="38">
        <f t="shared" si="17"/>
        <v>3150</v>
      </c>
      <c r="L25" s="38">
        <f t="shared" si="17"/>
        <v>3150</v>
      </c>
      <c r="M25" s="38">
        <f t="shared" si="17"/>
        <v>2100</v>
      </c>
      <c r="N25" s="38">
        <f t="shared" si="17"/>
        <v>2100</v>
      </c>
      <c r="O25" s="39">
        <f>SUM(C25:N25)</f>
        <v>26250</v>
      </c>
    </row>
    <row r="26" spans="1:20" ht="12.75" customHeight="1">
      <c r="A26" s="37" t="s">
        <v>157</v>
      </c>
      <c r="B26" s="112">
        <v>0.35</v>
      </c>
      <c r="C26" s="38">
        <f t="shared" ref="C26:N26" si="18">C21*$B$11</f>
        <v>7699.9999999999991</v>
      </c>
      <c r="D26" s="38">
        <f t="shared" si="18"/>
        <v>7699.9999999999991</v>
      </c>
      <c r="E26" s="38">
        <f t="shared" si="18"/>
        <v>9625</v>
      </c>
      <c r="F26" s="38">
        <f t="shared" si="18"/>
        <v>9625</v>
      </c>
      <c r="G26" s="38">
        <f t="shared" si="18"/>
        <v>9625</v>
      </c>
      <c r="H26" s="38">
        <f t="shared" si="18"/>
        <v>11550</v>
      </c>
      <c r="I26" s="38">
        <f t="shared" si="18"/>
        <v>11550</v>
      </c>
      <c r="J26" s="38">
        <f t="shared" si="18"/>
        <v>11550</v>
      </c>
      <c r="K26" s="38">
        <f t="shared" si="18"/>
        <v>11550</v>
      </c>
      <c r="L26" s="38">
        <f t="shared" si="18"/>
        <v>11550</v>
      </c>
      <c r="M26" s="38">
        <f t="shared" si="18"/>
        <v>13475</v>
      </c>
      <c r="N26" s="38">
        <f t="shared" si="18"/>
        <v>13475</v>
      </c>
      <c r="O26" s="39">
        <f>SUM(C26:N26)</f>
        <v>128975</v>
      </c>
    </row>
    <row r="27" spans="1:20" ht="12.75" customHeight="1">
      <c r="A27" s="37" t="s">
        <v>157</v>
      </c>
      <c r="B27" s="112">
        <v>0.35</v>
      </c>
      <c r="C27" s="40">
        <f t="shared" ref="C27:N27" si="19">C23*$B$12</f>
        <v>560</v>
      </c>
      <c r="D27" s="40">
        <f t="shared" si="19"/>
        <v>840</v>
      </c>
      <c r="E27" s="40">
        <f t="shared" si="19"/>
        <v>840</v>
      </c>
      <c r="F27" s="40">
        <f t="shared" si="19"/>
        <v>840</v>
      </c>
      <c r="G27" s="40">
        <f t="shared" si="19"/>
        <v>840</v>
      </c>
      <c r="H27" s="40">
        <f t="shared" si="19"/>
        <v>1120</v>
      </c>
      <c r="I27" s="40">
        <f t="shared" si="19"/>
        <v>840</v>
      </c>
      <c r="J27" s="40">
        <f t="shared" si="19"/>
        <v>1120</v>
      </c>
      <c r="K27" s="40">
        <f t="shared" si="19"/>
        <v>1120</v>
      </c>
      <c r="L27" s="40">
        <f t="shared" si="19"/>
        <v>1120</v>
      </c>
      <c r="M27" s="40">
        <f t="shared" si="19"/>
        <v>1120</v>
      </c>
      <c r="N27" s="40">
        <f t="shared" si="19"/>
        <v>1120</v>
      </c>
      <c r="O27" s="41">
        <f>SUM(C27:N27)</f>
        <v>11480</v>
      </c>
    </row>
    <row r="28" spans="1:20" ht="12.75" customHeight="1">
      <c r="A28" s="42" t="s">
        <v>67</v>
      </c>
      <c r="B28" s="43"/>
      <c r="C28" s="44">
        <f t="shared" ref="C28" si="20">SUM(C25:C27)</f>
        <v>9310</v>
      </c>
      <c r="D28" s="44">
        <f t="shared" ref="D28" si="21">SUM(D25:D27)</f>
        <v>9590</v>
      </c>
      <c r="E28" s="44">
        <f t="shared" ref="E28" si="22">SUM(E25:E27)</f>
        <v>11515</v>
      </c>
      <c r="F28" s="44">
        <f t="shared" ref="F28" si="23">SUM(F25:F27)</f>
        <v>12565</v>
      </c>
      <c r="G28" s="44">
        <f t="shared" ref="G28" si="24">SUM(G25:G27)</f>
        <v>11515</v>
      </c>
      <c r="H28" s="44">
        <f t="shared" ref="H28" si="25">SUM(H25:H27)</f>
        <v>15820</v>
      </c>
      <c r="I28" s="44">
        <f t="shared" ref="I28" si="26">SUM(I25:I27)</f>
        <v>15540</v>
      </c>
      <c r="J28" s="44">
        <f t="shared" ref="J28" si="27">SUM(J25:J27)</f>
        <v>15820</v>
      </c>
      <c r="K28" s="44">
        <f t="shared" ref="K28" si="28">SUM(K25:K27)</f>
        <v>15820</v>
      </c>
      <c r="L28" s="44">
        <f t="shared" ref="L28" si="29">SUM(L25:L27)</f>
        <v>15820</v>
      </c>
      <c r="M28" s="44">
        <f t="shared" ref="M28" si="30">SUM(M25:M27)</f>
        <v>16695</v>
      </c>
      <c r="N28" s="44">
        <f t="shared" ref="N28" si="31">SUM(N25:N27)</f>
        <v>16695</v>
      </c>
      <c r="O28" s="45">
        <f t="shared" ref="O28" si="32">SUM(C28:N28)</f>
        <v>166705</v>
      </c>
    </row>
    <row r="29" spans="1:20" ht="12.75" customHeight="1" thickBot="1">
      <c r="A29" s="46" t="s">
        <v>68</v>
      </c>
      <c r="B29" s="47"/>
      <c r="C29" s="48">
        <f t="shared" ref="C29" si="33">C24-C28</f>
        <v>21290</v>
      </c>
      <c r="D29" s="48">
        <f t="shared" ref="D29" si="34">D24-D28</f>
        <v>23810</v>
      </c>
      <c r="E29" s="48">
        <f t="shared" ref="E29" si="35">E24-E28</f>
        <v>27385</v>
      </c>
      <c r="F29" s="48">
        <f t="shared" ref="F29" si="36">F24-F28</f>
        <v>29335</v>
      </c>
      <c r="G29" s="48">
        <f t="shared" ref="G29" si="37">G24-G28</f>
        <v>27385</v>
      </c>
      <c r="H29" s="48">
        <f t="shared" ref="H29" si="38">H24-H28</f>
        <v>37380</v>
      </c>
      <c r="I29" s="48">
        <f t="shared" ref="I29" si="39">I24-I28</f>
        <v>34860</v>
      </c>
      <c r="J29" s="48">
        <f t="shared" ref="J29" si="40">J24-J28</f>
        <v>37380</v>
      </c>
      <c r="K29" s="48">
        <f t="shared" ref="K29" si="41">K24-K28</f>
        <v>37380</v>
      </c>
      <c r="L29" s="48">
        <f t="shared" ref="L29" si="42">L24-L28</f>
        <v>37380</v>
      </c>
      <c r="M29" s="48">
        <f t="shared" ref="M29" si="43">M24-M28</f>
        <v>39005</v>
      </c>
      <c r="N29" s="48">
        <f t="shared" ref="N29" si="44">N24-N28</f>
        <v>39005</v>
      </c>
      <c r="O29" s="49">
        <f>SUM(C29:N29)</f>
        <v>391595</v>
      </c>
    </row>
    <row r="30" spans="1:20" ht="16.8" thickTop="1" thickBot="1">
      <c r="A30" s="80" t="s">
        <v>71</v>
      </c>
      <c r="B30" s="29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1"/>
      <c r="P30" s="78"/>
    </row>
    <row r="31" spans="1:20" ht="36.6" thickTop="1">
      <c r="A31" s="32" t="s">
        <v>60</v>
      </c>
      <c r="B31" s="170" t="s">
        <v>61</v>
      </c>
      <c r="C31" s="34" t="s">
        <v>62</v>
      </c>
      <c r="D31" s="34" t="s">
        <v>24</v>
      </c>
      <c r="E31" s="34" t="s">
        <v>25</v>
      </c>
      <c r="F31" s="34" t="s">
        <v>26</v>
      </c>
      <c r="G31" s="34" t="s">
        <v>27</v>
      </c>
      <c r="H31" s="34" t="s">
        <v>28</v>
      </c>
      <c r="I31" s="34" t="s">
        <v>29</v>
      </c>
      <c r="J31" s="34" t="s">
        <v>63</v>
      </c>
      <c r="K31" s="34" t="s">
        <v>31</v>
      </c>
      <c r="L31" s="34" t="s">
        <v>32</v>
      </c>
      <c r="M31" s="34" t="s">
        <v>33</v>
      </c>
      <c r="N31" s="34" t="s">
        <v>34</v>
      </c>
      <c r="O31" s="35" t="s">
        <v>64</v>
      </c>
    </row>
    <row r="32" spans="1:20" ht="12" customHeight="1">
      <c r="A32" s="107" t="s">
        <v>152</v>
      </c>
      <c r="B32" s="200">
        <v>3000</v>
      </c>
      <c r="C32" s="108">
        <v>2</v>
      </c>
      <c r="D32" s="108">
        <v>2</v>
      </c>
      <c r="E32" s="108">
        <v>2</v>
      </c>
      <c r="F32" s="108">
        <v>3</v>
      </c>
      <c r="G32" s="108">
        <v>2</v>
      </c>
      <c r="H32" s="108">
        <v>3</v>
      </c>
      <c r="I32" s="108">
        <v>2</v>
      </c>
      <c r="J32" s="108">
        <v>3</v>
      </c>
      <c r="K32" s="108">
        <v>2</v>
      </c>
      <c r="L32" s="108">
        <v>3</v>
      </c>
      <c r="M32" s="108">
        <v>3</v>
      </c>
      <c r="N32" s="108">
        <v>3</v>
      </c>
      <c r="O32" s="36">
        <f t="shared" ref="O32:O37" si="45">SUM(C32:N32)</f>
        <v>30</v>
      </c>
    </row>
    <row r="33" spans="1:15" ht="12">
      <c r="A33" s="109" t="s">
        <v>65</v>
      </c>
      <c r="B33" s="202"/>
      <c r="C33" s="111">
        <f>C32*$B$32</f>
        <v>6000</v>
      </c>
      <c r="D33" s="111">
        <f t="shared" ref="D33:E33" si="46">D32*$B$32</f>
        <v>6000</v>
      </c>
      <c r="E33" s="111">
        <f t="shared" si="46"/>
        <v>6000</v>
      </c>
      <c r="F33" s="111">
        <f t="shared" ref="F33:G33" si="47">F32*$B$32</f>
        <v>9000</v>
      </c>
      <c r="G33" s="111">
        <f t="shared" si="47"/>
        <v>6000</v>
      </c>
      <c r="H33" s="111">
        <f t="shared" ref="H33:I33" si="48">H32*$B$32</f>
        <v>9000</v>
      </c>
      <c r="I33" s="111">
        <f t="shared" si="48"/>
        <v>6000</v>
      </c>
      <c r="J33" s="111">
        <f t="shared" ref="J33:K33" si="49">J32*$B$32</f>
        <v>9000</v>
      </c>
      <c r="K33" s="111">
        <f t="shared" si="49"/>
        <v>6000</v>
      </c>
      <c r="L33" s="111">
        <f t="shared" ref="L33:M33" si="50">L32*$B$32</f>
        <v>9000</v>
      </c>
      <c r="M33" s="111">
        <f t="shared" si="50"/>
        <v>9000</v>
      </c>
      <c r="N33" s="111">
        <f>N32*$B$32</f>
        <v>9000</v>
      </c>
      <c r="O33" s="86">
        <f t="shared" si="45"/>
        <v>90000</v>
      </c>
    </row>
    <row r="34" spans="1:15" ht="12.75" customHeight="1">
      <c r="A34" s="107" t="s">
        <v>153</v>
      </c>
      <c r="B34" s="200">
        <v>5500</v>
      </c>
      <c r="C34" s="108">
        <v>7</v>
      </c>
      <c r="D34" s="108">
        <v>7</v>
      </c>
      <c r="E34" s="108">
        <v>8</v>
      </c>
      <c r="F34" s="108">
        <v>8</v>
      </c>
      <c r="G34" s="108">
        <v>8</v>
      </c>
      <c r="H34" s="108">
        <v>8</v>
      </c>
      <c r="I34" s="108">
        <v>9</v>
      </c>
      <c r="J34" s="108">
        <v>9</v>
      </c>
      <c r="K34" s="108">
        <v>9</v>
      </c>
      <c r="L34" s="108">
        <v>9</v>
      </c>
      <c r="M34" s="108">
        <v>10</v>
      </c>
      <c r="N34" s="108">
        <v>10</v>
      </c>
      <c r="O34" s="36">
        <f t="shared" si="45"/>
        <v>102</v>
      </c>
    </row>
    <row r="35" spans="1:15" ht="12.75" customHeight="1">
      <c r="A35" s="109" t="s">
        <v>65</v>
      </c>
      <c r="B35" s="202"/>
      <c r="C35" s="111">
        <f>C34*$B$34</f>
        <v>38500</v>
      </c>
      <c r="D35" s="111">
        <f t="shared" ref="D35:E35" si="51">D34*$B$34</f>
        <v>38500</v>
      </c>
      <c r="E35" s="111">
        <f t="shared" si="51"/>
        <v>44000</v>
      </c>
      <c r="F35" s="111">
        <f t="shared" ref="F35:G35" si="52">F34*$B$34</f>
        <v>44000</v>
      </c>
      <c r="G35" s="111">
        <f t="shared" si="52"/>
        <v>44000</v>
      </c>
      <c r="H35" s="111">
        <f t="shared" ref="H35:I35" si="53">H34*$B$34</f>
        <v>44000</v>
      </c>
      <c r="I35" s="111">
        <f t="shared" si="53"/>
        <v>49500</v>
      </c>
      <c r="J35" s="111">
        <f t="shared" ref="J35:K35" si="54">J34*$B$34</f>
        <v>49500</v>
      </c>
      <c r="K35" s="111">
        <f t="shared" si="54"/>
        <v>49500</v>
      </c>
      <c r="L35" s="111">
        <f t="shared" ref="L35:M35" si="55">L34*$B$34</f>
        <v>49500</v>
      </c>
      <c r="M35" s="111">
        <f t="shared" si="55"/>
        <v>55000</v>
      </c>
      <c r="N35" s="111">
        <f>N34*$B$34</f>
        <v>55000</v>
      </c>
      <c r="O35" s="86">
        <f t="shared" si="45"/>
        <v>561000</v>
      </c>
    </row>
    <row r="36" spans="1:15" ht="12.75" customHeight="1">
      <c r="A36" s="107" t="s">
        <v>154</v>
      </c>
      <c r="B36" s="200">
        <v>2800</v>
      </c>
      <c r="C36" s="108">
        <v>5</v>
      </c>
      <c r="D36" s="108">
        <v>5</v>
      </c>
      <c r="E36" s="108">
        <v>5</v>
      </c>
      <c r="F36" s="108">
        <v>5</v>
      </c>
      <c r="G36" s="108">
        <v>5</v>
      </c>
      <c r="H36" s="108">
        <v>6</v>
      </c>
      <c r="I36" s="108">
        <v>6</v>
      </c>
      <c r="J36" s="108">
        <v>6</v>
      </c>
      <c r="K36" s="108">
        <v>6</v>
      </c>
      <c r="L36" s="108">
        <v>6</v>
      </c>
      <c r="M36" s="108">
        <v>7</v>
      </c>
      <c r="N36" s="108">
        <v>7</v>
      </c>
      <c r="O36" s="36">
        <f t="shared" si="45"/>
        <v>69</v>
      </c>
    </row>
    <row r="37" spans="1:15" ht="12.75" customHeight="1">
      <c r="A37" s="84" t="s">
        <v>65</v>
      </c>
      <c r="B37" s="110"/>
      <c r="C37" s="85">
        <f>C36*$B$36</f>
        <v>14000</v>
      </c>
      <c r="D37" s="85">
        <f t="shared" ref="D37:N37" si="56">D36*$B$36</f>
        <v>14000</v>
      </c>
      <c r="E37" s="85">
        <f t="shared" si="56"/>
        <v>14000</v>
      </c>
      <c r="F37" s="85">
        <f t="shared" si="56"/>
        <v>14000</v>
      </c>
      <c r="G37" s="85">
        <f t="shared" si="56"/>
        <v>14000</v>
      </c>
      <c r="H37" s="85">
        <f t="shared" si="56"/>
        <v>16800</v>
      </c>
      <c r="I37" s="85">
        <f t="shared" si="56"/>
        <v>16800</v>
      </c>
      <c r="J37" s="85">
        <f t="shared" si="56"/>
        <v>16800</v>
      </c>
      <c r="K37" s="85">
        <f t="shared" si="56"/>
        <v>16800</v>
      </c>
      <c r="L37" s="85">
        <f t="shared" si="56"/>
        <v>16800</v>
      </c>
      <c r="M37" s="85">
        <f t="shared" si="56"/>
        <v>19600</v>
      </c>
      <c r="N37" s="85">
        <f t="shared" si="56"/>
        <v>19600</v>
      </c>
      <c r="O37" s="86">
        <f t="shared" si="45"/>
        <v>193200</v>
      </c>
    </row>
    <row r="38" spans="1:15" ht="12.75" customHeight="1">
      <c r="A38" s="81" t="s">
        <v>66</v>
      </c>
      <c r="B38" s="82"/>
      <c r="C38" s="82">
        <f t="shared" ref="C38:N38" si="57">C33+C35+C37</f>
        <v>58500</v>
      </c>
      <c r="D38" s="82">
        <f t="shared" si="57"/>
        <v>58500</v>
      </c>
      <c r="E38" s="82">
        <f t="shared" si="57"/>
        <v>64000</v>
      </c>
      <c r="F38" s="82">
        <f t="shared" si="57"/>
        <v>67000</v>
      </c>
      <c r="G38" s="82">
        <f t="shared" si="57"/>
        <v>64000</v>
      </c>
      <c r="H38" s="82">
        <f t="shared" si="57"/>
        <v>69800</v>
      </c>
      <c r="I38" s="82">
        <f t="shared" si="57"/>
        <v>72300</v>
      </c>
      <c r="J38" s="82">
        <f t="shared" si="57"/>
        <v>75300</v>
      </c>
      <c r="K38" s="82">
        <f t="shared" si="57"/>
        <v>72300</v>
      </c>
      <c r="L38" s="82">
        <f t="shared" si="57"/>
        <v>75300</v>
      </c>
      <c r="M38" s="82">
        <f t="shared" si="57"/>
        <v>83600</v>
      </c>
      <c r="N38" s="82">
        <f t="shared" si="57"/>
        <v>83600</v>
      </c>
      <c r="O38" s="83">
        <f t="shared" ref="O38" si="58">SUM(C38:N38)</f>
        <v>844200</v>
      </c>
    </row>
    <row r="39" spans="1:15" ht="12.75" customHeight="1">
      <c r="A39" s="37" t="s">
        <v>157</v>
      </c>
      <c r="B39" s="112">
        <v>0.35</v>
      </c>
      <c r="C39" s="38">
        <f t="shared" ref="C39:N39" si="59">C33*$B$10</f>
        <v>2100</v>
      </c>
      <c r="D39" s="38">
        <f t="shared" si="59"/>
        <v>2100</v>
      </c>
      <c r="E39" s="38">
        <f t="shared" si="59"/>
        <v>2100</v>
      </c>
      <c r="F39" s="38">
        <f t="shared" si="59"/>
        <v>3150</v>
      </c>
      <c r="G39" s="38">
        <f t="shared" si="59"/>
        <v>2100</v>
      </c>
      <c r="H39" s="38">
        <f t="shared" si="59"/>
        <v>3150</v>
      </c>
      <c r="I39" s="38">
        <f t="shared" si="59"/>
        <v>2100</v>
      </c>
      <c r="J39" s="38">
        <f t="shared" si="59"/>
        <v>3150</v>
      </c>
      <c r="K39" s="38">
        <f t="shared" si="59"/>
        <v>2100</v>
      </c>
      <c r="L39" s="38">
        <f t="shared" si="59"/>
        <v>3150</v>
      </c>
      <c r="M39" s="38">
        <f t="shared" si="59"/>
        <v>3150</v>
      </c>
      <c r="N39" s="38">
        <f t="shared" si="59"/>
        <v>3150</v>
      </c>
      <c r="O39" s="39">
        <f>SUM(C39:N39)</f>
        <v>31500</v>
      </c>
    </row>
    <row r="40" spans="1:15" ht="12.75" customHeight="1">
      <c r="A40" s="37" t="s">
        <v>157</v>
      </c>
      <c r="B40" s="112">
        <v>0.35</v>
      </c>
      <c r="C40" s="38">
        <f t="shared" ref="C40:N40" si="60">C35*$B$11</f>
        <v>13475</v>
      </c>
      <c r="D40" s="38">
        <f t="shared" si="60"/>
        <v>13475</v>
      </c>
      <c r="E40" s="38">
        <f t="shared" si="60"/>
        <v>15399.999999999998</v>
      </c>
      <c r="F40" s="38">
        <f t="shared" si="60"/>
        <v>15399.999999999998</v>
      </c>
      <c r="G40" s="38">
        <f t="shared" si="60"/>
        <v>15399.999999999998</v>
      </c>
      <c r="H40" s="38">
        <f t="shared" si="60"/>
        <v>15399.999999999998</v>
      </c>
      <c r="I40" s="38">
        <f t="shared" si="60"/>
        <v>17325</v>
      </c>
      <c r="J40" s="38">
        <f t="shared" si="60"/>
        <v>17325</v>
      </c>
      <c r="K40" s="38">
        <f t="shared" si="60"/>
        <v>17325</v>
      </c>
      <c r="L40" s="38">
        <f t="shared" si="60"/>
        <v>17325</v>
      </c>
      <c r="M40" s="38">
        <f t="shared" si="60"/>
        <v>19250</v>
      </c>
      <c r="N40" s="38">
        <f t="shared" si="60"/>
        <v>19250</v>
      </c>
      <c r="O40" s="39">
        <f>SUM(C40:N40)</f>
        <v>196350</v>
      </c>
    </row>
    <row r="41" spans="1:15" ht="12.75" customHeight="1">
      <c r="A41" s="37" t="s">
        <v>157</v>
      </c>
      <c r="B41" s="112">
        <v>0.35</v>
      </c>
      <c r="C41" s="40">
        <f t="shared" ref="C41:N41" si="61">C37*$B$12</f>
        <v>1400</v>
      </c>
      <c r="D41" s="40">
        <f t="shared" si="61"/>
        <v>1400</v>
      </c>
      <c r="E41" s="40">
        <f t="shared" si="61"/>
        <v>1400</v>
      </c>
      <c r="F41" s="40">
        <f t="shared" si="61"/>
        <v>1400</v>
      </c>
      <c r="G41" s="40">
        <f t="shared" si="61"/>
        <v>1400</v>
      </c>
      <c r="H41" s="40">
        <f t="shared" si="61"/>
        <v>1680</v>
      </c>
      <c r="I41" s="40">
        <f t="shared" si="61"/>
        <v>1680</v>
      </c>
      <c r="J41" s="40">
        <f t="shared" si="61"/>
        <v>1680</v>
      </c>
      <c r="K41" s="40">
        <f t="shared" si="61"/>
        <v>1680</v>
      </c>
      <c r="L41" s="40">
        <f t="shared" si="61"/>
        <v>1680</v>
      </c>
      <c r="M41" s="40">
        <f t="shared" si="61"/>
        <v>1960</v>
      </c>
      <c r="N41" s="40">
        <f t="shared" si="61"/>
        <v>1960</v>
      </c>
      <c r="O41" s="41">
        <f>SUM(C41:N41)</f>
        <v>19320</v>
      </c>
    </row>
    <row r="42" spans="1:15" ht="12.75" customHeight="1">
      <c r="A42" s="42" t="s">
        <v>67</v>
      </c>
      <c r="B42" s="43"/>
      <c r="C42" s="44">
        <f t="shared" ref="C42" si="62">SUM(C39:C41)</f>
        <v>16975</v>
      </c>
      <c r="D42" s="44">
        <f t="shared" ref="D42" si="63">SUM(D39:D41)</f>
        <v>16975</v>
      </c>
      <c r="E42" s="44">
        <f t="shared" ref="E42" si="64">SUM(E39:E41)</f>
        <v>18900</v>
      </c>
      <c r="F42" s="44">
        <f t="shared" ref="F42" si="65">SUM(F39:F41)</f>
        <v>19950</v>
      </c>
      <c r="G42" s="44">
        <f t="shared" ref="G42" si="66">SUM(G39:G41)</f>
        <v>18900</v>
      </c>
      <c r="H42" s="44">
        <f t="shared" ref="H42" si="67">SUM(H39:H41)</f>
        <v>20230</v>
      </c>
      <c r="I42" s="44">
        <f t="shared" ref="I42" si="68">SUM(I39:I41)</f>
        <v>21105</v>
      </c>
      <c r="J42" s="44">
        <f t="shared" ref="J42" si="69">SUM(J39:J41)</f>
        <v>22155</v>
      </c>
      <c r="K42" s="44">
        <f t="shared" ref="K42" si="70">SUM(K39:K41)</f>
        <v>21105</v>
      </c>
      <c r="L42" s="44">
        <f t="shared" ref="L42" si="71">SUM(L39:L41)</f>
        <v>22155</v>
      </c>
      <c r="M42" s="44">
        <f t="shared" ref="M42" si="72">SUM(M39:M41)</f>
        <v>24360</v>
      </c>
      <c r="N42" s="44">
        <f t="shared" ref="N42" si="73">SUM(N39:N41)</f>
        <v>24360</v>
      </c>
      <c r="O42" s="45">
        <f t="shared" ref="O42" si="74">SUM(C42:N42)</f>
        <v>247170</v>
      </c>
    </row>
    <row r="43" spans="1:15" ht="12.75" customHeight="1" thickBot="1">
      <c r="A43" s="46" t="s">
        <v>68</v>
      </c>
      <c r="B43" s="47"/>
      <c r="C43" s="48">
        <f t="shared" ref="C43" si="75">C38-C42</f>
        <v>41525</v>
      </c>
      <c r="D43" s="48">
        <f t="shared" ref="D43" si="76">D38-D42</f>
        <v>41525</v>
      </c>
      <c r="E43" s="48">
        <f t="shared" ref="E43" si="77">E38-E42</f>
        <v>45100</v>
      </c>
      <c r="F43" s="48">
        <f t="shared" ref="F43" si="78">F38-F42</f>
        <v>47050</v>
      </c>
      <c r="G43" s="48">
        <f t="shared" ref="G43" si="79">G38-G42</f>
        <v>45100</v>
      </c>
      <c r="H43" s="48">
        <f t="shared" ref="H43" si="80">H38-H42</f>
        <v>49570</v>
      </c>
      <c r="I43" s="48">
        <f t="shared" ref="I43" si="81">I38-I42</f>
        <v>51195</v>
      </c>
      <c r="J43" s="48">
        <f t="shared" ref="J43" si="82">J38-J42</f>
        <v>53145</v>
      </c>
      <c r="K43" s="48">
        <f t="shared" ref="K43" si="83">K38-K42</f>
        <v>51195</v>
      </c>
      <c r="L43" s="48">
        <f t="shared" ref="L43" si="84">L38-L42</f>
        <v>53145</v>
      </c>
      <c r="M43" s="48">
        <f t="shared" ref="M43" si="85">M38-M42</f>
        <v>59240</v>
      </c>
      <c r="N43" s="48">
        <f t="shared" ref="N43" si="86">N38-N42</f>
        <v>59240</v>
      </c>
      <c r="O43" s="49">
        <f>SUM(C43:N43)</f>
        <v>597030</v>
      </c>
    </row>
    <row r="44" spans="1:15" ht="4.5" customHeight="1" thickTop="1"/>
    <row r="45" spans="1:15" ht="16.2" thickBot="1">
      <c r="A45" s="80" t="s">
        <v>158</v>
      </c>
      <c r="B45" s="29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1"/>
    </row>
    <row r="46" spans="1:15" ht="40.200000000000003" customHeight="1" thickTop="1">
      <c r="A46" s="32" t="s">
        <v>60</v>
      </c>
      <c r="B46" s="33" t="s">
        <v>61</v>
      </c>
      <c r="C46" s="34" t="s">
        <v>62</v>
      </c>
      <c r="D46" s="34" t="s">
        <v>24</v>
      </c>
      <c r="E46" s="34" t="s">
        <v>25</v>
      </c>
      <c r="F46" s="34" t="s">
        <v>26</v>
      </c>
      <c r="G46" s="34" t="s">
        <v>27</v>
      </c>
      <c r="H46" s="34" t="s">
        <v>28</v>
      </c>
      <c r="I46" s="34" t="s">
        <v>29</v>
      </c>
      <c r="J46" s="34" t="s">
        <v>63</v>
      </c>
      <c r="K46" s="34" t="s">
        <v>31</v>
      </c>
      <c r="L46" s="34" t="s">
        <v>32</v>
      </c>
      <c r="M46" s="34" t="s">
        <v>33</v>
      </c>
      <c r="N46" s="34" t="s">
        <v>34</v>
      </c>
      <c r="O46" s="35" t="s">
        <v>64</v>
      </c>
    </row>
    <row r="47" spans="1:15" ht="12">
      <c r="A47" s="107" t="s">
        <v>152</v>
      </c>
      <c r="B47" s="200">
        <v>3000</v>
      </c>
      <c r="C47" s="108">
        <v>3</v>
      </c>
      <c r="D47" s="108">
        <v>2</v>
      </c>
      <c r="E47" s="108">
        <v>3</v>
      </c>
      <c r="F47" s="108">
        <v>4</v>
      </c>
      <c r="G47" s="108">
        <v>3</v>
      </c>
      <c r="H47" s="108">
        <v>4</v>
      </c>
      <c r="I47" s="108">
        <v>3</v>
      </c>
      <c r="J47" s="108">
        <v>4</v>
      </c>
      <c r="K47" s="108">
        <v>3</v>
      </c>
      <c r="L47" s="108">
        <v>4</v>
      </c>
      <c r="M47" s="108">
        <v>4</v>
      </c>
      <c r="N47" s="108">
        <v>4</v>
      </c>
      <c r="O47" s="36">
        <f t="shared" ref="O47:O52" si="87">SUM(C47:N47)</f>
        <v>41</v>
      </c>
    </row>
    <row r="48" spans="1:15" ht="12">
      <c r="A48" s="109" t="s">
        <v>65</v>
      </c>
      <c r="B48" s="202"/>
      <c r="C48" s="111">
        <f>C47*$B$47</f>
        <v>9000</v>
      </c>
      <c r="D48" s="111">
        <f t="shared" ref="D48:N48" si="88">D47*$B$47</f>
        <v>6000</v>
      </c>
      <c r="E48" s="111">
        <f t="shared" si="88"/>
        <v>9000</v>
      </c>
      <c r="F48" s="111">
        <f t="shared" si="88"/>
        <v>12000</v>
      </c>
      <c r="G48" s="111">
        <f t="shared" si="88"/>
        <v>9000</v>
      </c>
      <c r="H48" s="111">
        <f t="shared" si="88"/>
        <v>12000</v>
      </c>
      <c r="I48" s="111">
        <f t="shared" si="88"/>
        <v>9000</v>
      </c>
      <c r="J48" s="111">
        <f t="shared" si="88"/>
        <v>12000</v>
      </c>
      <c r="K48" s="111">
        <f t="shared" si="88"/>
        <v>9000</v>
      </c>
      <c r="L48" s="111">
        <f t="shared" si="88"/>
        <v>12000</v>
      </c>
      <c r="M48" s="111">
        <f t="shared" si="88"/>
        <v>12000</v>
      </c>
      <c r="N48" s="111">
        <f t="shared" si="88"/>
        <v>12000</v>
      </c>
      <c r="O48" s="86">
        <f t="shared" si="87"/>
        <v>123000</v>
      </c>
    </row>
    <row r="49" spans="1:15" ht="12">
      <c r="A49" s="107" t="s">
        <v>153</v>
      </c>
      <c r="B49" s="200">
        <v>5500</v>
      </c>
      <c r="C49" s="108">
        <v>10</v>
      </c>
      <c r="D49" s="108">
        <v>10</v>
      </c>
      <c r="E49" s="108">
        <v>11</v>
      </c>
      <c r="F49" s="108">
        <v>11</v>
      </c>
      <c r="G49" s="108">
        <v>11</v>
      </c>
      <c r="H49" s="108">
        <v>11</v>
      </c>
      <c r="I49" s="108">
        <v>12</v>
      </c>
      <c r="J49" s="108">
        <v>12</v>
      </c>
      <c r="K49" s="108">
        <v>12</v>
      </c>
      <c r="L49" s="108">
        <v>12</v>
      </c>
      <c r="M49" s="108">
        <v>13</v>
      </c>
      <c r="N49" s="108">
        <v>13</v>
      </c>
      <c r="O49" s="36">
        <f t="shared" si="87"/>
        <v>138</v>
      </c>
    </row>
    <row r="50" spans="1:15" ht="12">
      <c r="A50" s="109" t="s">
        <v>65</v>
      </c>
      <c r="B50" s="202"/>
      <c r="C50" s="111">
        <f>C49*$B$49</f>
        <v>55000</v>
      </c>
      <c r="D50" s="111">
        <f t="shared" ref="D50:N50" si="89">D49*$B$49</f>
        <v>55000</v>
      </c>
      <c r="E50" s="111">
        <f t="shared" si="89"/>
        <v>60500</v>
      </c>
      <c r="F50" s="111">
        <f t="shared" si="89"/>
        <v>60500</v>
      </c>
      <c r="G50" s="111">
        <f t="shared" si="89"/>
        <v>60500</v>
      </c>
      <c r="H50" s="111">
        <f t="shared" si="89"/>
        <v>60500</v>
      </c>
      <c r="I50" s="111">
        <f t="shared" si="89"/>
        <v>66000</v>
      </c>
      <c r="J50" s="111">
        <f t="shared" si="89"/>
        <v>66000</v>
      </c>
      <c r="K50" s="111">
        <f t="shared" si="89"/>
        <v>66000</v>
      </c>
      <c r="L50" s="111">
        <f t="shared" si="89"/>
        <v>66000</v>
      </c>
      <c r="M50" s="111">
        <f t="shared" si="89"/>
        <v>71500</v>
      </c>
      <c r="N50" s="111">
        <f t="shared" si="89"/>
        <v>71500</v>
      </c>
      <c r="O50" s="86">
        <f t="shared" si="87"/>
        <v>759000</v>
      </c>
    </row>
    <row r="51" spans="1:15" ht="12">
      <c r="A51" s="107" t="s">
        <v>154</v>
      </c>
      <c r="B51" s="200">
        <v>2800</v>
      </c>
      <c r="C51" s="108">
        <v>4</v>
      </c>
      <c r="D51" s="108">
        <v>4</v>
      </c>
      <c r="E51" s="108">
        <v>4</v>
      </c>
      <c r="F51" s="108">
        <v>4</v>
      </c>
      <c r="G51" s="108">
        <v>5</v>
      </c>
      <c r="H51" s="108">
        <v>5</v>
      </c>
      <c r="I51" s="108">
        <v>5</v>
      </c>
      <c r="J51" s="108">
        <v>5</v>
      </c>
      <c r="K51" s="108">
        <v>5</v>
      </c>
      <c r="L51" s="108">
        <v>5</v>
      </c>
      <c r="M51" s="108">
        <v>5</v>
      </c>
      <c r="N51" s="108">
        <v>5</v>
      </c>
      <c r="O51" s="36">
        <f t="shared" si="87"/>
        <v>56</v>
      </c>
    </row>
    <row r="52" spans="1:15" ht="12">
      <c r="A52" s="84" t="s">
        <v>65</v>
      </c>
      <c r="B52" s="110"/>
      <c r="C52" s="85">
        <f>C51*$B$51</f>
        <v>11200</v>
      </c>
      <c r="D52" s="85">
        <f t="shared" ref="D52:N52" si="90">D51*$B$51</f>
        <v>11200</v>
      </c>
      <c r="E52" s="85">
        <f t="shared" si="90"/>
        <v>11200</v>
      </c>
      <c r="F52" s="85">
        <f t="shared" si="90"/>
        <v>11200</v>
      </c>
      <c r="G52" s="85">
        <f t="shared" si="90"/>
        <v>14000</v>
      </c>
      <c r="H52" s="85">
        <f t="shared" si="90"/>
        <v>14000</v>
      </c>
      <c r="I52" s="85">
        <f t="shared" si="90"/>
        <v>14000</v>
      </c>
      <c r="J52" s="85">
        <f t="shared" si="90"/>
        <v>14000</v>
      </c>
      <c r="K52" s="85">
        <f t="shared" si="90"/>
        <v>14000</v>
      </c>
      <c r="L52" s="85">
        <f t="shared" si="90"/>
        <v>14000</v>
      </c>
      <c r="M52" s="85">
        <f t="shared" si="90"/>
        <v>14000</v>
      </c>
      <c r="N52" s="85">
        <f t="shared" si="90"/>
        <v>14000</v>
      </c>
      <c r="O52" s="86">
        <f t="shared" si="87"/>
        <v>156800</v>
      </c>
    </row>
    <row r="53" spans="1:15" ht="12">
      <c r="A53" s="81" t="s">
        <v>66</v>
      </c>
      <c r="B53" s="82"/>
      <c r="C53" s="82">
        <f t="shared" ref="C53:N53" si="91">C48+C50+C52</f>
        <v>75200</v>
      </c>
      <c r="D53" s="82">
        <f t="shared" si="91"/>
        <v>72200</v>
      </c>
      <c r="E53" s="82">
        <f t="shared" si="91"/>
        <v>80700</v>
      </c>
      <c r="F53" s="82">
        <f t="shared" si="91"/>
        <v>83700</v>
      </c>
      <c r="G53" s="82">
        <f t="shared" si="91"/>
        <v>83500</v>
      </c>
      <c r="H53" s="82">
        <f t="shared" si="91"/>
        <v>86500</v>
      </c>
      <c r="I53" s="82">
        <f t="shared" si="91"/>
        <v>89000</v>
      </c>
      <c r="J53" s="82">
        <f t="shared" si="91"/>
        <v>92000</v>
      </c>
      <c r="K53" s="82">
        <f t="shared" si="91"/>
        <v>89000</v>
      </c>
      <c r="L53" s="82">
        <f t="shared" si="91"/>
        <v>92000</v>
      </c>
      <c r="M53" s="82">
        <f t="shared" si="91"/>
        <v>97500</v>
      </c>
      <c r="N53" s="82">
        <f t="shared" si="91"/>
        <v>97500</v>
      </c>
      <c r="O53" s="83">
        <f t="shared" ref="O53" si="92">SUM(C53:N53)</f>
        <v>1038800</v>
      </c>
    </row>
    <row r="54" spans="1:15" ht="11.4">
      <c r="A54" s="37" t="s">
        <v>157</v>
      </c>
      <c r="B54" s="112">
        <v>0.35</v>
      </c>
      <c r="C54" s="38">
        <f t="shared" ref="C54:N54" si="93">C48*$B$10</f>
        <v>3150</v>
      </c>
      <c r="D54" s="38">
        <f t="shared" si="93"/>
        <v>2100</v>
      </c>
      <c r="E54" s="38">
        <f t="shared" si="93"/>
        <v>3150</v>
      </c>
      <c r="F54" s="38">
        <f t="shared" si="93"/>
        <v>4200</v>
      </c>
      <c r="G54" s="38">
        <f t="shared" si="93"/>
        <v>3150</v>
      </c>
      <c r="H54" s="38">
        <f t="shared" si="93"/>
        <v>4200</v>
      </c>
      <c r="I54" s="38">
        <f t="shared" si="93"/>
        <v>3150</v>
      </c>
      <c r="J54" s="38">
        <f t="shared" si="93"/>
        <v>4200</v>
      </c>
      <c r="K54" s="38">
        <f t="shared" si="93"/>
        <v>3150</v>
      </c>
      <c r="L54" s="38">
        <f t="shared" si="93"/>
        <v>4200</v>
      </c>
      <c r="M54" s="38">
        <f t="shared" si="93"/>
        <v>4200</v>
      </c>
      <c r="N54" s="38">
        <f t="shared" si="93"/>
        <v>4200</v>
      </c>
      <c r="O54" s="39">
        <f>SUM(C54:N54)</f>
        <v>43050</v>
      </c>
    </row>
    <row r="55" spans="1:15" ht="11.4">
      <c r="A55" s="37" t="s">
        <v>157</v>
      </c>
      <c r="B55" s="112">
        <v>0.35</v>
      </c>
      <c r="C55" s="38">
        <f t="shared" ref="C55:N55" si="94">C50*$B$11</f>
        <v>19250</v>
      </c>
      <c r="D55" s="38">
        <f t="shared" si="94"/>
        <v>19250</v>
      </c>
      <c r="E55" s="38">
        <f t="shared" si="94"/>
        <v>21175</v>
      </c>
      <c r="F55" s="38">
        <f t="shared" si="94"/>
        <v>21175</v>
      </c>
      <c r="G55" s="38">
        <f t="shared" si="94"/>
        <v>21175</v>
      </c>
      <c r="H55" s="38">
        <f t="shared" si="94"/>
        <v>21175</v>
      </c>
      <c r="I55" s="38">
        <f t="shared" si="94"/>
        <v>23100</v>
      </c>
      <c r="J55" s="38">
        <f t="shared" si="94"/>
        <v>23100</v>
      </c>
      <c r="K55" s="38">
        <f t="shared" si="94"/>
        <v>23100</v>
      </c>
      <c r="L55" s="38">
        <f t="shared" si="94"/>
        <v>23100</v>
      </c>
      <c r="M55" s="38">
        <f t="shared" si="94"/>
        <v>25025</v>
      </c>
      <c r="N55" s="38">
        <f t="shared" si="94"/>
        <v>25025</v>
      </c>
      <c r="O55" s="39">
        <f>SUM(C55:N55)</f>
        <v>265650</v>
      </c>
    </row>
    <row r="56" spans="1:15" ht="11.4">
      <c r="A56" s="37" t="s">
        <v>157</v>
      </c>
      <c r="B56" s="112">
        <v>0.35</v>
      </c>
      <c r="C56" s="40">
        <f t="shared" ref="C56:N56" si="95">C52*$B$12</f>
        <v>1120</v>
      </c>
      <c r="D56" s="40">
        <f t="shared" si="95"/>
        <v>1120</v>
      </c>
      <c r="E56" s="40">
        <f t="shared" si="95"/>
        <v>1120</v>
      </c>
      <c r="F56" s="40">
        <f t="shared" si="95"/>
        <v>1120</v>
      </c>
      <c r="G56" s="40">
        <f t="shared" si="95"/>
        <v>1400</v>
      </c>
      <c r="H56" s="40">
        <f t="shared" si="95"/>
        <v>1400</v>
      </c>
      <c r="I56" s="40">
        <f t="shared" si="95"/>
        <v>1400</v>
      </c>
      <c r="J56" s="40">
        <f t="shared" si="95"/>
        <v>1400</v>
      </c>
      <c r="K56" s="40">
        <f t="shared" si="95"/>
        <v>1400</v>
      </c>
      <c r="L56" s="40">
        <f t="shared" si="95"/>
        <v>1400</v>
      </c>
      <c r="M56" s="40">
        <f t="shared" si="95"/>
        <v>1400</v>
      </c>
      <c r="N56" s="40">
        <f t="shared" si="95"/>
        <v>1400</v>
      </c>
      <c r="O56" s="41">
        <f>SUM(C56:N56)</f>
        <v>15680</v>
      </c>
    </row>
    <row r="57" spans="1:15" ht="12">
      <c r="A57" s="42" t="s">
        <v>67</v>
      </c>
      <c r="B57" s="43"/>
      <c r="C57" s="44">
        <f t="shared" ref="C57" si="96">SUM(C54:C56)</f>
        <v>23520</v>
      </c>
      <c r="D57" s="44">
        <f t="shared" ref="D57" si="97">SUM(D54:D56)</f>
        <v>22470</v>
      </c>
      <c r="E57" s="44">
        <f t="shared" ref="E57" si="98">SUM(E54:E56)</f>
        <v>25445</v>
      </c>
      <c r="F57" s="44">
        <f t="shared" ref="F57" si="99">SUM(F54:F56)</f>
        <v>26495</v>
      </c>
      <c r="G57" s="44">
        <f t="shared" ref="G57" si="100">SUM(G54:G56)</f>
        <v>25725</v>
      </c>
      <c r="H57" s="44">
        <f t="shared" ref="H57" si="101">SUM(H54:H56)</f>
        <v>26775</v>
      </c>
      <c r="I57" s="44">
        <f t="shared" ref="I57" si="102">SUM(I54:I56)</f>
        <v>27650</v>
      </c>
      <c r="J57" s="44">
        <f t="shared" ref="J57" si="103">SUM(J54:J56)</f>
        <v>28700</v>
      </c>
      <c r="K57" s="44">
        <f t="shared" ref="K57" si="104">SUM(K54:K56)</f>
        <v>27650</v>
      </c>
      <c r="L57" s="44">
        <f t="shared" ref="L57" si="105">SUM(L54:L56)</f>
        <v>28700</v>
      </c>
      <c r="M57" s="44">
        <f t="shared" ref="M57" si="106">SUM(M54:M56)</f>
        <v>30625</v>
      </c>
      <c r="N57" s="44">
        <f t="shared" ref="N57" si="107">SUM(N54:N56)</f>
        <v>30625</v>
      </c>
      <c r="O57" s="45">
        <f t="shared" ref="O57" si="108">SUM(C57:N57)</f>
        <v>324380</v>
      </c>
    </row>
    <row r="58" spans="1:15" ht="12.6" thickBot="1">
      <c r="A58" s="46" t="s">
        <v>68</v>
      </c>
      <c r="B58" s="47"/>
      <c r="C58" s="48">
        <f t="shared" ref="C58" si="109">C53-C57</f>
        <v>51680</v>
      </c>
      <c r="D58" s="48">
        <f t="shared" ref="D58" si="110">D53-D57</f>
        <v>49730</v>
      </c>
      <c r="E58" s="48">
        <f t="shared" ref="E58" si="111">E53-E57</f>
        <v>55255</v>
      </c>
      <c r="F58" s="48">
        <f t="shared" ref="F58" si="112">F53-F57</f>
        <v>57205</v>
      </c>
      <c r="G58" s="48">
        <f t="shared" ref="G58" si="113">G53-G57</f>
        <v>57775</v>
      </c>
      <c r="H58" s="48">
        <f t="shared" ref="H58" si="114">H53-H57</f>
        <v>59725</v>
      </c>
      <c r="I58" s="48">
        <f t="shared" ref="I58" si="115">I53-I57</f>
        <v>61350</v>
      </c>
      <c r="J58" s="48">
        <f t="shared" ref="J58" si="116">J53-J57</f>
        <v>63300</v>
      </c>
      <c r="K58" s="48">
        <f t="shared" ref="K58" si="117">K53-K57</f>
        <v>61350</v>
      </c>
      <c r="L58" s="48">
        <f t="shared" ref="L58" si="118">L53-L57</f>
        <v>63300</v>
      </c>
      <c r="M58" s="48">
        <f t="shared" ref="M58" si="119">M53-M57</f>
        <v>66875</v>
      </c>
      <c r="N58" s="48">
        <f t="shared" ref="N58" si="120">N53-N57</f>
        <v>66875</v>
      </c>
      <c r="O58" s="49">
        <f>SUM(C58:N58)</f>
        <v>714420</v>
      </c>
    </row>
    <row r="59" spans="1:15" ht="3.6" customHeight="1" thickTop="1"/>
  </sheetData>
  <pageMargins left="0.7" right="0.7" top="0.78740157499999996" bottom="0.78740157499999996" header="0.3" footer="0.3"/>
  <pageSetup paperSize="9" orientation="portrait" r:id="rId1"/>
  <ignoredErrors>
    <ignoredError sqref="O3 O5:O8" formulaRange="1"/>
    <ignoredError sqref="O9" formula="1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77C94-A1AB-42A8-832E-630FA045DAE7}">
  <dimension ref="A1:XFD369"/>
  <sheetViews>
    <sheetView topLeftCell="A118" workbookViewId="0">
      <selection activeCell="B137" sqref="B137:M137"/>
    </sheetView>
  </sheetViews>
  <sheetFormatPr baseColWidth="10" defaultColWidth="0" defaultRowHeight="10.199999999999999" zeroHeight="1"/>
  <cols>
    <col min="1" max="1" width="34.28515625" style="116" customWidth="1"/>
    <col min="2" max="13" width="14.28515625" style="116" customWidth="1"/>
    <col min="14" max="14" width="14.85546875" style="116" customWidth="1"/>
    <col min="15" max="27" width="0" style="116" hidden="1" customWidth="1"/>
    <col min="28" max="16384" width="14.85546875" style="116" hidden="1"/>
  </cols>
  <sheetData>
    <row r="1" spans="1:15" s="115" customFormat="1" ht="21" customHeight="1">
      <c r="A1" s="153" t="s">
        <v>72</v>
      </c>
      <c r="B1" s="140"/>
      <c r="C1" s="140"/>
      <c r="D1" s="140"/>
      <c r="E1" s="140"/>
      <c r="F1" s="140"/>
      <c r="G1" s="141"/>
      <c r="H1" s="141"/>
      <c r="I1" s="141"/>
      <c r="J1" s="141"/>
      <c r="K1" s="141"/>
      <c r="L1" s="141"/>
      <c r="M1" s="141"/>
      <c r="N1" s="141"/>
    </row>
    <row r="2" spans="1:15" ht="13.2">
      <c r="A2" s="117"/>
      <c r="B2" s="291" t="s">
        <v>73</v>
      </c>
      <c r="C2" s="292"/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3"/>
    </row>
    <row r="3" spans="1:15" ht="24" customHeight="1">
      <c r="A3" s="142"/>
      <c r="B3" s="149" t="s">
        <v>62</v>
      </c>
      <c r="C3" s="149" t="s">
        <v>74</v>
      </c>
      <c r="D3" s="149" t="s">
        <v>25</v>
      </c>
      <c r="E3" s="149" t="s">
        <v>26</v>
      </c>
      <c r="F3" s="149" t="s">
        <v>27</v>
      </c>
      <c r="G3" s="149" t="s">
        <v>28</v>
      </c>
      <c r="H3" s="149" t="s">
        <v>29</v>
      </c>
      <c r="I3" s="149" t="s">
        <v>63</v>
      </c>
      <c r="J3" s="149" t="s">
        <v>75</v>
      </c>
      <c r="K3" s="149" t="s">
        <v>76</v>
      </c>
      <c r="L3" s="149" t="s">
        <v>77</v>
      </c>
      <c r="M3" s="149" t="s">
        <v>78</v>
      </c>
      <c r="N3" s="149" t="s">
        <v>79</v>
      </c>
      <c r="O3" s="18" t="s">
        <v>64</v>
      </c>
    </row>
    <row r="4" spans="1:15" ht="14.4" customHeight="1">
      <c r="A4" s="289" t="s">
        <v>80</v>
      </c>
      <c r="B4" s="290"/>
      <c r="C4" s="290"/>
      <c r="D4" s="290"/>
      <c r="E4" s="290"/>
      <c r="F4" s="290"/>
      <c r="G4" s="290"/>
      <c r="H4" s="290"/>
      <c r="I4" s="290"/>
      <c r="J4" s="290"/>
      <c r="K4" s="290"/>
      <c r="L4" s="290"/>
      <c r="M4" s="290"/>
      <c r="N4" s="290"/>
      <c r="O4" s="118"/>
    </row>
    <row r="5" spans="1:15" ht="10.95" customHeight="1">
      <c r="A5" s="148" t="s">
        <v>81</v>
      </c>
      <c r="B5" s="145"/>
      <c r="C5" s="133">
        <v>0</v>
      </c>
      <c r="D5" s="133">
        <f t="shared" ref="D5:K5" si="0">C8</f>
        <v>0</v>
      </c>
      <c r="E5" s="133">
        <f t="shared" si="0"/>
        <v>0</v>
      </c>
      <c r="F5" s="133">
        <f t="shared" si="0"/>
        <v>0</v>
      </c>
      <c r="G5" s="133">
        <f t="shared" si="0"/>
        <v>0</v>
      </c>
      <c r="H5" s="133">
        <f t="shared" si="0"/>
        <v>0</v>
      </c>
      <c r="I5" s="133">
        <f t="shared" si="0"/>
        <v>0</v>
      </c>
      <c r="J5" s="133">
        <f t="shared" si="0"/>
        <v>0</v>
      </c>
      <c r="K5" s="133">
        <f t="shared" si="0"/>
        <v>0</v>
      </c>
      <c r="L5" s="133">
        <f>K8</f>
        <v>0</v>
      </c>
      <c r="M5" s="133">
        <f>L8</f>
        <v>0</v>
      </c>
      <c r="N5" s="133">
        <f>M8</f>
        <v>0</v>
      </c>
    </row>
    <row r="6" spans="1:15" ht="10.95" customHeight="1">
      <c r="A6" s="122" t="s">
        <v>82</v>
      </c>
      <c r="B6" s="136"/>
      <c r="C6" s="136"/>
      <c r="D6" s="136"/>
      <c r="E6" s="136"/>
      <c r="F6" s="132"/>
      <c r="G6" s="136"/>
      <c r="H6" s="136"/>
      <c r="I6" s="136"/>
      <c r="J6" s="136"/>
      <c r="K6" s="136"/>
      <c r="L6" s="132"/>
      <c r="M6" s="132"/>
      <c r="N6" s="133"/>
    </row>
    <row r="7" spans="1:15" ht="10.95" customHeight="1">
      <c r="A7" s="123" t="s">
        <v>83</v>
      </c>
      <c r="B7" s="133">
        <v>0</v>
      </c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>
        <f>SUM(B7:M7)</f>
        <v>0</v>
      </c>
    </row>
    <row r="8" spans="1:15" ht="10.95" customHeight="1">
      <c r="A8" s="121" t="s">
        <v>84</v>
      </c>
      <c r="B8" s="133">
        <f>B5+B6-B7</f>
        <v>0</v>
      </c>
      <c r="C8" s="133">
        <f>C5+C6-C7</f>
        <v>0</v>
      </c>
      <c r="D8" s="133">
        <f t="shared" ref="D8:L8" si="1">D5+D6-D7</f>
        <v>0</v>
      </c>
      <c r="E8" s="133">
        <f t="shared" si="1"/>
        <v>0</v>
      </c>
      <c r="F8" s="133">
        <f t="shared" si="1"/>
        <v>0</v>
      </c>
      <c r="G8" s="133">
        <f t="shared" si="1"/>
        <v>0</v>
      </c>
      <c r="H8" s="133">
        <f t="shared" si="1"/>
        <v>0</v>
      </c>
      <c r="I8" s="133">
        <f t="shared" si="1"/>
        <v>0</v>
      </c>
      <c r="J8" s="133">
        <f t="shared" si="1"/>
        <v>0</v>
      </c>
      <c r="K8" s="133">
        <f t="shared" si="1"/>
        <v>0</v>
      </c>
      <c r="L8" s="133">
        <f t="shared" si="1"/>
        <v>0</v>
      </c>
      <c r="M8" s="133">
        <f t="shared" ref="M8" si="2">M5+M6-M7</f>
        <v>0</v>
      </c>
      <c r="N8" s="137">
        <f>M8</f>
        <v>0</v>
      </c>
    </row>
    <row r="9" spans="1:15" ht="10.95" customHeight="1">
      <c r="A9" s="122" t="s">
        <v>85</v>
      </c>
      <c r="B9" s="132">
        <f>(B5+B8)/2</f>
        <v>0</v>
      </c>
      <c r="C9" s="132">
        <f t="shared" ref="C9:N9" si="3">(C5+C8)/2</f>
        <v>0</v>
      </c>
      <c r="D9" s="132">
        <f t="shared" si="3"/>
        <v>0</v>
      </c>
      <c r="E9" s="132">
        <f t="shared" si="3"/>
        <v>0</v>
      </c>
      <c r="F9" s="132">
        <f t="shared" si="3"/>
        <v>0</v>
      </c>
      <c r="G9" s="132">
        <f t="shared" si="3"/>
        <v>0</v>
      </c>
      <c r="H9" s="132">
        <f t="shared" si="3"/>
        <v>0</v>
      </c>
      <c r="I9" s="132">
        <f t="shared" si="3"/>
        <v>0</v>
      </c>
      <c r="J9" s="132">
        <f t="shared" si="3"/>
        <v>0</v>
      </c>
      <c r="K9" s="132">
        <f t="shared" si="3"/>
        <v>0</v>
      </c>
      <c r="L9" s="132">
        <f t="shared" si="3"/>
        <v>0</v>
      </c>
      <c r="M9" s="132">
        <f t="shared" ref="M9" si="4">(M5+M8)/2</f>
        <v>0</v>
      </c>
      <c r="N9" s="138">
        <f t="shared" si="3"/>
        <v>0</v>
      </c>
    </row>
    <row r="10" spans="1:15" ht="10.95" customHeight="1">
      <c r="A10" s="122" t="s">
        <v>86</v>
      </c>
      <c r="B10" s="124">
        <v>0.02</v>
      </c>
      <c r="C10" s="124">
        <v>0.02</v>
      </c>
      <c r="D10" s="124">
        <v>0.02</v>
      </c>
      <c r="E10" s="124">
        <v>0.02</v>
      </c>
      <c r="F10" s="124">
        <v>0.02</v>
      </c>
      <c r="G10" s="124">
        <v>0.02</v>
      </c>
      <c r="H10" s="124">
        <v>0.02</v>
      </c>
      <c r="I10" s="124">
        <v>0.02</v>
      </c>
      <c r="J10" s="124">
        <v>0.02</v>
      </c>
      <c r="K10" s="124">
        <v>0.02</v>
      </c>
      <c r="L10" s="124">
        <v>0.02</v>
      </c>
      <c r="M10" s="124">
        <v>0.02</v>
      </c>
      <c r="N10" s="125">
        <f>M10</f>
        <v>0.02</v>
      </c>
    </row>
    <row r="11" spans="1:15" s="118" customFormat="1" ht="10.95" customHeight="1">
      <c r="A11" s="126" t="s">
        <v>87</v>
      </c>
      <c r="B11" s="127">
        <f>B9*B10/12</f>
        <v>0</v>
      </c>
      <c r="C11" s="127">
        <f t="shared" ref="C11:L11" si="5">C9*C10/12</f>
        <v>0</v>
      </c>
      <c r="D11" s="127">
        <f t="shared" si="5"/>
        <v>0</v>
      </c>
      <c r="E11" s="127">
        <f t="shared" si="5"/>
        <v>0</v>
      </c>
      <c r="F11" s="127">
        <f t="shared" si="5"/>
        <v>0</v>
      </c>
      <c r="G11" s="127">
        <f t="shared" si="5"/>
        <v>0</v>
      </c>
      <c r="H11" s="127">
        <f t="shared" si="5"/>
        <v>0</v>
      </c>
      <c r="I11" s="127">
        <f t="shared" si="5"/>
        <v>0</v>
      </c>
      <c r="J11" s="127">
        <f t="shared" si="5"/>
        <v>0</v>
      </c>
      <c r="K11" s="127">
        <f t="shared" si="5"/>
        <v>0</v>
      </c>
      <c r="L11" s="127">
        <f t="shared" si="5"/>
        <v>0</v>
      </c>
      <c r="M11" s="127">
        <f t="shared" ref="M11" si="6">M9*M10/12</f>
        <v>0</v>
      </c>
      <c r="N11" s="128">
        <f>SUM(B11:M11)</f>
        <v>0</v>
      </c>
      <c r="O11" s="116"/>
    </row>
    <row r="12" spans="1:15" ht="13.95" customHeight="1">
      <c r="A12" s="289" t="s">
        <v>88</v>
      </c>
      <c r="B12" s="290"/>
      <c r="C12" s="290"/>
      <c r="D12" s="290"/>
      <c r="E12" s="290"/>
      <c r="F12" s="290"/>
      <c r="G12" s="290"/>
      <c r="H12" s="290"/>
      <c r="I12" s="290"/>
      <c r="J12" s="290"/>
      <c r="K12" s="290"/>
      <c r="L12" s="290"/>
      <c r="M12" s="290"/>
      <c r="N12" s="290"/>
      <c r="O12" s="118"/>
    </row>
    <row r="13" spans="1:15" ht="10.95" customHeight="1">
      <c r="A13" s="148" t="s">
        <v>81</v>
      </c>
      <c r="B13" s="147">
        <v>0</v>
      </c>
      <c r="C13" s="133">
        <f t="shared" ref="C13:K13" si="7">B16</f>
        <v>0</v>
      </c>
      <c r="D13" s="133">
        <f t="shared" si="7"/>
        <v>0</v>
      </c>
      <c r="E13" s="133">
        <f t="shared" si="7"/>
        <v>0</v>
      </c>
      <c r="F13" s="133">
        <f t="shared" si="7"/>
        <v>0</v>
      </c>
      <c r="G13" s="133">
        <f t="shared" si="7"/>
        <v>0</v>
      </c>
      <c r="H13" s="133">
        <f t="shared" si="7"/>
        <v>0</v>
      </c>
      <c r="I13" s="133">
        <f t="shared" si="7"/>
        <v>0</v>
      </c>
      <c r="J13" s="133">
        <f t="shared" si="7"/>
        <v>0</v>
      </c>
      <c r="K13" s="133">
        <f t="shared" si="7"/>
        <v>0</v>
      </c>
      <c r="L13" s="133">
        <f>K16</f>
        <v>0</v>
      </c>
      <c r="M13" s="133">
        <f>L16</f>
        <v>0</v>
      </c>
      <c r="N13" s="133">
        <f>M16</f>
        <v>0</v>
      </c>
    </row>
    <row r="14" spans="1:15" ht="10.95" customHeight="1">
      <c r="A14" s="122" t="s">
        <v>82</v>
      </c>
      <c r="B14" s="132"/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3"/>
    </row>
    <row r="15" spans="1:15" ht="10.95" customHeight="1">
      <c r="A15" s="123" t="s">
        <v>83</v>
      </c>
      <c r="B15" s="133"/>
      <c r="C15" s="133">
        <f>B13*5%</f>
        <v>0</v>
      </c>
      <c r="D15" s="133">
        <f>C15</f>
        <v>0</v>
      </c>
      <c r="E15" s="133">
        <f t="shared" ref="E15:M15" si="8">D15</f>
        <v>0</v>
      </c>
      <c r="F15" s="133">
        <f t="shared" si="8"/>
        <v>0</v>
      </c>
      <c r="G15" s="133">
        <f t="shared" si="8"/>
        <v>0</v>
      </c>
      <c r="H15" s="133">
        <f t="shared" si="8"/>
        <v>0</v>
      </c>
      <c r="I15" s="133">
        <f t="shared" si="8"/>
        <v>0</v>
      </c>
      <c r="J15" s="133">
        <f t="shared" si="8"/>
        <v>0</v>
      </c>
      <c r="K15" s="133">
        <f t="shared" si="8"/>
        <v>0</v>
      </c>
      <c r="L15" s="133">
        <f t="shared" si="8"/>
        <v>0</v>
      </c>
      <c r="M15" s="133">
        <f t="shared" si="8"/>
        <v>0</v>
      </c>
      <c r="N15" s="133">
        <f>SUM(B15:M15)</f>
        <v>0</v>
      </c>
    </row>
    <row r="16" spans="1:15" ht="10.95" customHeight="1">
      <c r="A16" s="121" t="s">
        <v>84</v>
      </c>
      <c r="B16" s="133">
        <f>B13+B14-B15</f>
        <v>0</v>
      </c>
      <c r="C16" s="133">
        <f>C13+C14-C15</f>
        <v>0</v>
      </c>
      <c r="D16" s="133">
        <f t="shared" ref="D16:L16" si="9">D13+D14-D15</f>
        <v>0</v>
      </c>
      <c r="E16" s="133">
        <f t="shared" si="9"/>
        <v>0</v>
      </c>
      <c r="F16" s="133">
        <f t="shared" si="9"/>
        <v>0</v>
      </c>
      <c r="G16" s="133">
        <f t="shared" si="9"/>
        <v>0</v>
      </c>
      <c r="H16" s="133">
        <f t="shared" si="9"/>
        <v>0</v>
      </c>
      <c r="I16" s="133">
        <f t="shared" si="9"/>
        <v>0</v>
      </c>
      <c r="J16" s="133">
        <f t="shared" si="9"/>
        <v>0</v>
      </c>
      <c r="K16" s="133">
        <f t="shared" si="9"/>
        <v>0</v>
      </c>
      <c r="L16" s="133">
        <f t="shared" si="9"/>
        <v>0</v>
      </c>
      <c r="M16" s="133">
        <f t="shared" ref="M16" si="10">M13+M14-M15</f>
        <v>0</v>
      </c>
      <c r="N16" s="137">
        <f>M16</f>
        <v>0</v>
      </c>
    </row>
    <row r="17" spans="1:15" ht="10.95" customHeight="1">
      <c r="A17" s="122" t="s">
        <v>85</v>
      </c>
      <c r="B17" s="132">
        <f t="shared" ref="B17:L17" si="11">(B13+B16)/2</f>
        <v>0</v>
      </c>
      <c r="C17" s="132">
        <f t="shared" si="11"/>
        <v>0</v>
      </c>
      <c r="D17" s="132">
        <f t="shared" si="11"/>
        <v>0</v>
      </c>
      <c r="E17" s="132">
        <f t="shared" si="11"/>
        <v>0</v>
      </c>
      <c r="F17" s="132">
        <f t="shared" si="11"/>
        <v>0</v>
      </c>
      <c r="G17" s="132">
        <f t="shared" si="11"/>
        <v>0</v>
      </c>
      <c r="H17" s="132">
        <f t="shared" si="11"/>
        <v>0</v>
      </c>
      <c r="I17" s="132">
        <f t="shared" si="11"/>
        <v>0</v>
      </c>
      <c r="J17" s="132">
        <f t="shared" si="11"/>
        <v>0</v>
      </c>
      <c r="K17" s="132">
        <f t="shared" si="11"/>
        <v>0</v>
      </c>
      <c r="L17" s="132">
        <f t="shared" si="11"/>
        <v>0</v>
      </c>
      <c r="M17" s="132">
        <f t="shared" ref="M17:N17" si="12">(M13+M16)/2</f>
        <v>0</v>
      </c>
      <c r="N17" s="138">
        <f t="shared" si="12"/>
        <v>0</v>
      </c>
    </row>
    <row r="18" spans="1:15" ht="10.95" customHeight="1">
      <c r="A18" s="122" t="s">
        <v>86</v>
      </c>
      <c r="B18" s="124">
        <v>0.05</v>
      </c>
      <c r="C18" s="124">
        <v>0.05</v>
      </c>
      <c r="D18" s="124">
        <v>0.05</v>
      </c>
      <c r="E18" s="124">
        <v>0.05</v>
      </c>
      <c r="F18" s="124">
        <v>0.05</v>
      </c>
      <c r="G18" s="124">
        <v>0.05</v>
      </c>
      <c r="H18" s="124">
        <v>0.05</v>
      </c>
      <c r="I18" s="124">
        <v>0.05</v>
      </c>
      <c r="J18" s="124">
        <v>0.05</v>
      </c>
      <c r="K18" s="124">
        <v>0.05</v>
      </c>
      <c r="L18" s="124">
        <v>0.05</v>
      </c>
      <c r="M18" s="124">
        <v>0.05</v>
      </c>
      <c r="N18" s="125">
        <f>M18</f>
        <v>0.05</v>
      </c>
    </row>
    <row r="19" spans="1:15" s="118" customFormat="1" ht="10.95" customHeight="1">
      <c r="A19" s="126" t="s">
        <v>89</v>
      </c>
      <c r="B19" s="127">
        <f t="shared" ref="B19:L19" si="13">B17*B18/12</f>
        <v>0</v>
      </c>
      <c r="C19" s="127">
        <f t="shared" si="13"/>
        <v>0</v>
      </c>
      <c r="D19" s="127">
        <f t="shared" si="13"/>
        <v>0</v>
      </c>
      <c r="E19" s="127">
        <f t="shared" si="13"/>
        <v>0</v>
      </c>
      <c r="F19" s="127">
        <f t="shared" si="13"/>
        <v>0</v>
      </c>
      <c r="G19" s="127">
        <f t="shared" si="13"/>
        <v>0</v>
      </c>
      <c r="H19" s="127">
        <f t="shared" si="13"/>
        <v>0</v>
      </c>
      <c r="I19" s="127">
        <f t="shared" si="13"/>
        <v>0</v>
      </c>
      <c r="J19" s="127">
        <f t="shared" si="13"/>
        <v>0</v>
      </c>
      <c r="K19" s="127">
        <f t="shared" si="13"/>
        <v>0</v>
      </c>
      <c r="L19" s="127">
        <f t="shared" si="13"/>
        <v>0</v>
      </c>
      <c r="M19" s="127">
        <f t="shared" ref="M19" si="14">M17*M18/12</f>
        <v>0</v>
      </c>
      <c r="N19" s="128">
        <f>SUM(B19:M19)</f>
        <v>0</v>
      </c>
      <c r="O19" s="116"/>
    </row>
    <row r="20" spans="1:15" ht="13.95" customHeight="1">
      <c r="A20" s="289" t="s">
        <v>90</v>
      </c>
      <c r="B20" s="290"/>
      <c r="C20" s="290"/>
      <c r="D20" s="290"/>
      <c r="E20" s="290"/>
      <c r="F20" s="290"/>
      <c r="G20" s="290"/>
      <c r="H20" s="290"/>
      <c r="I20" s="290"/>
      <c r="J20" s="290"/>
      <c r="K20" s="290"/>
      <c r="L20" s="290"/>
      <c r="M20" s="290"/>
      <c r="N20" s="290"/>
      <c r="O20" s="118"/>
    </row>
    <row r="21" spans="1:15" ht="10.95" customHeight="1">
      <c r="A21" s="148" t="s">
        <v>81</v>
      </c>
      <c r="B21" s="147">
        <v>0</v>
      </c>
      <c r="C21" s="133">
        <f t="shared" ref="C21:K21" si="15">B24</f>
        <v>0</v>
      </c>
      <c r="D21" s="133">
        <v>50000</v>
      </c>
      <c r="E21" s="133">
        <f t="shared" si="15"/>
        <v>50000</v>
      </c>
      <c r="F21" s="133">
        <f t="shared" si="15"/>
        <v>50000</v>
      </c>
      <c r="G21" s="133">
        <f t="shared" si="15"/>
        <v>50000</v>
      </c>
      <c r="H21" s="133">
        <f t="shared" si="15"/>
        <v>50000</v>
      </c>
      <c r="I21" s="133">
        <f t="shared" si="15"/>
        <v>50000</v>
      </c>
      <c r="J21" s="133">
        <f t="shared" si="15"/>
        <v>50000</v>
      </c>
      <c r="K21" s="133">
        <f t="shared" si="15"/>
        <v>50000</v>
      </c>
      <c r="L21" s="133">
        <f>K24</f>
        <v>50000</v>
      </c>
      <c r="M21" s="133">
        <f>L24</f>
        <v>50000</v>
      </c>
      <c r="N21" s="134">
        <f>M24</f>
        <v>50000</v>
      </c>
    </row>
    <row r="22" spans="1:15" ht="10.95" customHeight="1">
      <c r="A22" s="122" t="s">
        <v>82</v>
      </c>
      <c r="B22" s="136"/>
      <c r="C22" s="136"/>
      <c r="D22" s="136"/>
      <c r="E22" s="132"/>
      <c r="F22" s="132"/>
      <c r="G22" s="132"/>
      <c r="H22" s="132"/>
      <c r="I22" s="132"/>
      <c r="J22" s="136"/>
      <c r="K22" s="132"/>
      <c r="L22" s="132"/>
      <c r="M22" s="132"/>
      <c r="N22" s="135"/>
    </row>
    <row r="23" spans="1:15" ht="10.95" customHeight="1">
      <c r="A23" s="123" t="s">
        <v>83</v>
      </c>
      <c r="B23" s="133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4">
        <f>SUM(B23:M23)</f>
        <v>0</v>
      </c>
    </row>
    <row r="24" spans="1:15" ht="10.95" customHeight="1">
      <c r="A24" s="121" t="s">
        <v>84</v>
      </c>
      <c r="B24" s="133">
        <f>B21+B22-B23</f>
        <v>0</v>
      </c>
      <c r="C24" s="133">
        <f>C21+C22-C23</f>
        <v>0</v>
      </c>
      <c r="D24" s="133">
        <f t="shared" ref="D24:L24" si="16">D21+D22-D23</f>
        <v>50000</v>
      </c>
      <c r="E24" s="133">
        <f t="shared" si="16"/>
        <v>50000</v>
      </c>
      <c r="F24" s="133">
        <f t="shared" si="16"/>
        <v>50000</v>
      </c>
      <c r="G24" s="133">
        <f t="shared" si="16"/>
        <v>50000</v>
      </c>
      <c r="H24" s="133">
        <f t="shared" si="16"/>
        <v>50000</v>
      </c>
      <c r="I24" s="133">
        <f t="shared" si="16"/>
        <v>50000</v>
      </c>
      <c r="J24" s="133">
        <f>J21+J22-J23</f>
        <v>50000</v>
      </c>
      <c r="K24" s="133">
        <f t="shared" si="16"/>
        <v>50000</v>
      </c>
      <c r="L24" s="133">
        <f t="shared" si="16"/>
        <v>50000</v>
      </c>
      <c r="M24" s="133">
        <f t="shared" ref="M24" si="17">M21+M22-M23</f>
        <v>50000</v>
      </c>
      <c r="N24" s="134">
        <f>M24</f>
        <v>50000</v>
      </c>
    </row>
    <row r="25" spans="1:15" ht="10.95" customHeight="1">
      <c r="A25" s="122" t="s">
        <v>85</v>
      </c>
      <c r="B25" s="132">
        <f t="shared" ref="B25:L25" si="18">(B21+B24)/2</f>
        <v>0</v>
      </c>
      <c r="C25" s="132">
        <f t="shared" si="18"/>
        <v>0</v>
      </c>
      <c r="D25" s="132">
        <f t="shared" si="18"/>
        <v>50000</v>
      </c>
      <c r="E25" s="132">
        <f t="shared" si="18"/>
        <v>50000</v>
      </c>
      <c r="F25" s="132">
        <f t="shared" si="18"/>
        <v>50000</v>
      </c>
      <c r="G25" s="132">
        <f t="shared" si="18"/>
        <v>50000</v>
      </c>
      <c r="H25" s="132">
        <f t="shared" si="18"/>
        <v>50000</v>
      </c>
      <c r="I25" s="132">
        <f t="shared" si="18"/>
        <v>50000</v>
      </c>
      <c r="J25" s="132">
        <f t="shared" si="18"/>
        <v>50000</v>
      </c>
      <c r="K25" s="132">
        <f t="shared" si="18"/>
        <v>50000</v>
      </c>
      <c r="L25" s="132">
        <f t="shared" si="18"/>
        <v>50000</v>
      </c>
      <c r="M25" s="132">
        <f t="shared" ref="M25:N25" si="19">(M21+M24)/2</f>
        <v>50000</v>
      </c>
      <c r="N25" s="135">
        <f t="shared" si="19"/>
        <v>50000</v>
      </c>
    </row>
    <row r="26" spans="1:15" ht="10.95" customHeight="1">
      <c r="A26" s="122" t="s">
        <v>86</v>
      </c>
      <c r="B26" s="124">
        <v>0.04</v>
      </c>
      <c r="C26" s="124">
        <v>0.04</v>
      </c>
      <c r="D26" s="124">
        <v>0.04</v>
      </c>
      <c r="E26" s="124">
        <v>0.04</v>
      </c>
      <c r="F26" s="124">
        <v>0.04</v>
      </c>
      <c r="G26" s="124">
        <v>0.04</v>
      </c>
      <c r="H26" s="124">
        <v>0.04</v>
      </c>
      <c r="I26" s="124">
        <v>0.04</v>
      </c>
      <c r="J26" s="124">
        <v>0.04</v>
      </c>
      <c r="K26" s="124">
        <v>0.04</v>
      </c>
      <c r="L26" s="124">
        <v>0.04</v>
      </c>
      <c r="M26" s="124">
        <v>0.04</v>
      </c>
      <c r="N26" s="124">
        <v>0.04</v>
      </c>
    </row>
    <row r="27" spans="1:15" ht="10.95" customHeight="1">
      <c r="A27" s="126" t="s">
        <v>89</v>
      </c>
      <c r="B27" s="127">
        <f t="shared" ref="B27:L27" si="20">B25*B26/12</f>
        <v>0</v>
      </c>
      <c r="C27" s="127">
        <f t="shared" si="20"/>
        <v>0</v>
      </c>
      <c r="D27" s="127">
        <f t="shared" si="20"/>
        <v>166.66666666666666</v>
      </c>
      <c r="E27" s="127">
        <f t="shared" si="20"/>
        <v>166.66666666666666</v>
      </c>
      <c r="F27" s="127">
        <f t="shared" si="20"/>
        <v>166.66666666666666</v>
      </c>
      <c r="G27" s="127">
        <f t="shared" si="20"/>
        <v>166.66666666666666</v>
      </c>
      <c r="H27" s="127">
        <f t="shared" si="20"/>
        <v>166.66666666666666</v>
      </c>
      <c r="I27" s="127">
        <f t="shared" si="20"/>
        <v>166.66666666666666</v>
      </c>
      <c r="J27" s="127">
        <f t="shared" si="20"/>
        <v>166.66666666666666</v>
      </c>
      <c r="K27" s="127">
        <f t="shared" si="20"/>
        <v>166.66666666666666</v>
      </c>
      <c r="L27" s="127">
        <f t="shared" si="20"/>
        <v>166.66666666666666</v>
      </c>
      <c r="M27" s="127">
        <f t="shared" ref="M27" si="21">M25*M26/12</f>
        <v>166.66666666666666</v>
      </c>
      <c r="N27" s="128">
        <f>SUM(B27:M27)</f>
        <v>1666.6666666666667</v>
      </c>
    </row>
    <row r="28" spans="1:15" s="118" customFormat="1" ht="13.95" customHeight="1">
      <c r="A28" s="289" t="s">
        <v>91</v>
      </c>
      <c r="B28" s="290"/>
      <c r="C28" s="290"/>
      <c r="D28" s="290"/>
      <c r="E28" s="290"/>
      <c r="F28" s="290"/>
      <c r="G28" s="290"/>
      <c r="H28" s="290"/>
      <c r="I28" s="290"/>
      <c r="J28" s="290"/>
      <c r="K28" s="290"/>
      <c r="L28" s="290"/>
      <c r="M28" s="290"/>
      <c r="N28" s="290"/>
    </row>
    <row r="29" spans="1:15" ht="10.95" customHeight="1">
      <c r="A29" s="148" t="s">
        <v>81</v>
      </c>
      <c r="B29" s="132">
        <v>0</v>
      </c>
      <c r="C29" s="133">
        <f t="shared" ref="C29:K29" si="22">B32</f>
        <v>0</v>
      </c>
      <c r="D29" s="133">
        <f t="shared" si="22"/>
        <v>0</v>
      </c>
      <c r="E29" s="133">
        <f t="shared" si="22"/>
        <v>0</v>
      </c>
      <c r="F29" s="133">
        <f t="shared" si="22"/>
        <v>0</v>
      </c>
      <c r="G29" s="133">
        <f t="shared" si="22"/>
        <v>0</v>
      </c>
      <c r="H29" s="133">
        <f t="shared" si="22"/>
        <v>0</v>
      </c>
      <c r="I29" s="133">
        <f t="shared" si="22"/>
        <v>0</v>
      </c>
      <c r="J29" s="133">
        <f t="shared" si="22"/>
        <v>0</v>
      </c>
      <c r="K29" s="133">
        <f t="shared" si="22"/>
        <v>0</v>
      </c>
      <c r="L29" s="133">
        <f>K32</f>
        <v>0</v>
      </c>
      <c r="M29" s="133">
        <f>L32</f>
        <v>0</v>
      </c>
      <c r="N29" s="134">
        <f>M32</f>
        <v>0</v>
      </c>
    </row>
    <row r="30" spans="1:15" ht="10.95" customHeight="1">
      <c r="A30" s="122" t="s">
        <v>82</v>
      </c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5"/>
    </row>
    <row r="31" spans="1:15" ht="10.95" customHeight="1">
      <c r="A31" s="123" t="s">
        <v>83</v>
      </c>
      <c r="B31" s="133"/>
      <c r="C31" s="133"/>
      <c r="D31" s="133"/>
      <c r="E31" s="133"/>
      <c r="F31" s="133"/>
      <c r="G31" s="133"/>
      <c r="H31" s="133"/>
      <c r="I31" s="133"/>
      <c r="J31" s="133"/>
      <c r="K31" s="133"/>
      <c r="L31" s="133"/>
      <c r="M31" s="133"/>
      <c r="N31" s="134">
        <f>SUM(B31:M31)</f>
        <v>0</v>
      </c>
    </row>
    <row r="32" spans="1:15" ht="10.95" customHeight="1">
      <c r="A32" s="121" t="s">
        <v>84</v>
      </c>
      <c r="B32" s="133">
        <f t="shared" ref="B32:M32" si="23">B29+B30-B31</f>
        <v>0</v>
      </c>
      <c r="C32" s="133">
        <f t="shared" si="23"/>
        <v>0</v>
      </c>
      <c r="D32" s="133">
        <f t="shared" si="23"/>
        <v>0</v>
      </c>
      <c r="E32" s="133">
        <f t="shared" si="23"/>
        <v>0</v>
      </c>
      <c r="F32" s="133">
        <f t="shared" si="23"/>
        <v>0</v>
      </c>
      <c r="G32" s="133">
        <f t="shared" si="23"/>
        <v>0</v>
      </c>
      <c r="H32" s="133">
        <f t="shared" si="23"/>
        <v>0</v>
      </c>
      <c r="I32" s="133">
        <f t="shared" si="23"/>
        <v>0</v>
      </c>
      <c r="J32" s="133">
        <f t="shared" si="23"/>
        <v>0</v>
      </c>
      <c r="K32" s="133">
        <f t="shared" si="23"/>
        <v>0</v>
      </c>
      <c r="L32" s="133">
        <f t="shared" si="23"/>
        <v>0</v>
      </c>
      <c r="M32" s="133">
        <f t="shared" si="23"/>
        <v>0</v>
      </c>
      <c r="N32" s="134">
        <f>M32</f>
        <v>0</v>
      </c>
    </row>
    <row r="33" spans="1:15" ht="10.95" customHeight="1">
      <c r="A33" s="122" t="s">
        <v>85</v>
      </c>
      <c r="B33" s="132">
        <f t="shared" ref="B33:M33" si="24">(B29+B32)/2</f>
        <v>0</v>
      </c>
      <c r="C33" s="132">
        <f t="shared" si="24"/>
        <v>0</v>
      </c>
      <c r="D33" s="132">
        <f t="shared" si="24"/>
        <v>0</v>
      </c>
      <c r="E33" s="132">
        <f t="shared" si="24"/>
        <v>0</v>
      </c>
      <c r="F33" s="132">
        <f t="shared" si="24"/>
        <v>0</v>
      </c>
      <c r="G33" s="132">
        <f t="shared" si="24"/>
        <v>0</v>
      </c>
      <c r="H33" s="132">
        <f t="shared" si="24"/>
        <v>0</v>
      </c>
      <c r="I33" s="132">
        <f t="shared" si="24"/>
        <v>0</v>
      </c>
      <c r="J33" s="132">
        <f t="shared" si="24"/>
        <v>0</v>
      </c>
      <c r="K33" s="132">
        <f t="shared" si="24"/>
        <v>0</v>
      </c>
      <c r="L33" s="132">
        <f t="shared" si="24"/>
        <v>0</v>
      </c>
      <c r="M33" s="132">
        <f t="shared" si="24"/>
        <v>0</v>
      </c>
      <c r="N33" s="135">
        <f t="shared" ref="N33" si="25">(N29+N32)/2</f>
        <v>0</v>
      </c>
    </row>
    <row r="34" spans="1:15" ht="10.95" customHeight="1">
      <c r="A34" s="122" t="s">
        <v>86</v>
      </c>
      <c r="B34" s="124">
        <v>0.05</v>
      </c>
      <c r="C34" s="124">
        <v>0.05</v>
      </c>
      <c r="D34" s="124">
        <v>0.05</v>
      </c>
      <c r="E34" s="124">
        <v>0.05</v>
      </c>
      <c r="F34" s="124">
        <v>0.05</v>
      </c>
      <c r="G34" s="124">
        <v>0.05</v>
      </c>
      <c r="H34" s="124">
        <v>0.05</v>
      </c>
      <c r="I34" s="124">
        <v>0.05</v>
      </c>
      <c r="J34" s="124">
        <v>0.05</v>
      </c>
      <c r="K34" s="124">
        <v>0.05</v>
      </c>
      <c r="L34" s="124">
        <v>0.05</v>
      </c>
      <c r="M34" s="124">
        <v>0.05</v>
      </c>
      <c r="N34" s="125">
        <f>M34</f>
        <v>0.05</v>
      </c>
    </row>
    <row r="35" spans="1:15" s="118" customFormat="1" ht="10.95" customHeight="1">
      <c r="A35" s="126" t="s">
        <v>89</v>
      </c>
      <c r="B35" s="127">
        <f>B33*B34/12</f>
        <v>0</v>
      </c>
      <c r="C35" s="127">
        <f>C33*C34/12</f>
        <v>0</v>
      </c>
      <c r="D35" s="127">
        <f t="shared" ref="D35:L35" si="26">D33*D34/12</f>
        <v>0</v>
      </c>
      <c r="E35" s="127">
        <f t="shared" si="26"/>
        <v>0</v>
      </c>
      <c r="F35" s="127">
        <f t="shared" si="26"/>
        <v>0</v>
      </c>
      <c r="G35" s="127">
        <f t="shared" si="26"/>
        <v>0</v>
      </c>
      <c r="H35" s="127">
        <f t="shared" si="26"/>
        <v>0</v>
      </c>
      <c r="I35" s="127">
        <f t="shared" si="26"/>
        <v>0</v>
      </c>
      <c r="J35" s="127">
        <f t="shared" si="26"/>
        <v>0</v>
      </c>
      <c r="K35" s="127">
        <f t="shared" si="26"/>
        <v>0</v>
      </c>
      <c r="L35" s="127">
        <f t="shared" si="26"/>
        <v>0</v>
      </c>
      <c r="M35" s="127">
        <f t="shared" ref="M35" si="27">M33*M34/12</f>
        <v>0</v>
      </c>
      <c r="N35" s="128">
        <f>SUM(B35:M35)</f>
        <v>0</v>
      </c>
      <c r="O35" s="116"/>
    </row>
    <row r="36" spans="1:15" s="118" customFormat="1" ht="14.4" customHeight="1">
      <c r="A36" s="150" t="s">
        <v>92</v>
      </c>
      <c r="B36" s="151">
        <f t="shared" ref="B36:M36" si="28">B35+B11+B19+B27</f>
        <v>0</v>
      </c>
      <c r="C36" s="151">
        <f t="shared" si="28"/>
        <v>0</v>
      </c>
      <c r="D36" s="151">
        <f t="shared" si="28"/>
        <v>166.66666666666666</v>
      </c>
      <c r="E36" s="151">
        <f t="shared" si="28"/>
        <v>166.66666666666666</v>
      </c>
      <c r="F36" s="151">
        <f t="shared" si="28"/>
        <v>166.66666666666666</v>
      </c>
      <c r="G36" s="151">
        <f t="shared" si="28"/>
        <v>166.66666666666666</v>
      </c>
      <c r="H36" s="151">
        <f t="shared" si="28"/>
        <v>166.66666666666666</v>
      </c>
      <c r="I36" s="151">
        <f t="shared" si="28"/>
        <v>166.66666666666666</v>
      </c>
      <c r="J36" s="151">
        <f t="shared" si="28"/>
        <v>166.66666666666666</v>
      </c>
      <c r="K36" s="151">
        <f t="shared" si="28"/>
        <v>166.66666666666666</v>
      </c>
      <c r="L36" s="151">
        <f t="shared" si="28"/>
        <v>166.66666666666666</v>
      </c>
      <c r="M36" s="151">
        <f t="shared" si="28"/>
        <v>166.66666666666666</v>
      </c>
      <c r="N36" s="152">
        <f>SUM(B36:M36)</f>
        <v>1666.6666666666667</v>
      </c>
    </row>
    <row r="37" spans="1:15" ht="5.4" customHeight="1">
      <c r="A37" s="129"/>
      <c r="B37" s="130"/>
      <c r="C37" s="130"/>
      <c r="D37" s="130"/>
      <c r="E37" s="130"/>
      <c r="F37" s="130"/>
      <c r="G37" s="130"/>
      <c r="H37" s="130"/>
      <c r="I37" s="130"/>
      <c r="J37" s="130"/>
      <c r="K37" s="130"/>
      <c r="L37" s="130"/>
      <c r="M37" s="146"/>
      <c r="N37" s="131"/>
      <c r="O37" s="118"/>
    </row>
    <row r="38" spans="1:15" customFormat="1" ht="15.6" customHeight="1">
      <c r="A38" s="150" t="s">
        <v>93</v>
      </c>
      <c r="B38" s="151">
        <f t="shared" ref="B38:M38" si="29">B31+B7+B15+B23</f>
        <v>0</v>
      </c>
      <c r="C38" s="151">
        <f t="shared" si="29"/>
        <v>0</v>
      </c>
      <c r="D38" s="151">
        <f t="shared" si="29"/>
        <v>0</v>
      </c>
      <c r="E38" s="151">
        <f t="shared" si="29"/>
        <v>0</v>
      </c>
      <c r="F38" s="151">
        <f t="shared" si="29"/>
        <v>0</v>
      </c>
      <c r="G38" s="151">
        <f t="shared" si="29"/>
        <v>0</v>
      </c>
      <c r="H38" s="151">
        <f t="shared" si="29"/>
        <v>0</v>
      </c>
      <c r="I38" s="151">
        <f t="shared" si="29"/>
        <v>0</v>
      </c>
      <c r="J38" s="151">
        <f t="shared" si="29"/>
        <v>0</v>
      </c>
      <c r="K38" s="151">
        <f t="shared" si="29"/>
        <v>0</v>
      </c>
      <c r="L38" s="151">
        <f t="shared" si="29"/>
        <v>0</v>
      </c>
      <c r="M38" s="151">
        <f t="shared" si="29"/>
        <v>0</v>
      </c>
      <c r="N38" s="152">
        <f>SUM(B38:M38)</f>
        <v>0</v>
      </c>
      <c r="O38" s="116"/>
    </row>
    <row r="39" spans="1:15">
      <c r="A39" s="119"/>
      <c r="B39" s="120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/>
    </row>
    <row r="40" spans="1:15" ht="13.2">
      <c r="A40" s="117"/>
      <c r="B40" s="291" t="s">
        <v>94</v>
      </c>
      <c r="C40" s="292"/>
      <c r="D40" s="292"/>
      <c r="E40" s="292"/>
      <c r="F40" s="292"/>
      <c r="G40" s="292"/>
      <c r="H40" s="292"/>
      <c r="I40" s="292"/>
      <c r="J40" s="292"/>
      <c r="K40" s="292"/>
      <c r="L40" s="292"/>
      <c r="M40" s="292"/>
      <c r="N40" s="293"/>
    </row>
    <row r="41" spans="1:15" ht="24">
      <c r="A41" s="142"/>
      <c r="B41" s="149" t="s">
        <v>62</v>
      </c>
      <c r="C41" s="149" t="s">
        <v>74</v>
      </c>
      <c r="D41" s="149" t="s">
        <v>25</v>
      </c>
      <c r="E41" s="149" t="s">
        <v>26</v>
      </c>
      <c r="F41" s="149" t="s">
        <v>27</v>
      </c>
      <c r="G41" s="149" t="s">
        <v>28</v>
      </c>
      <c r="H41" s="149" t="s">
        <v>29</v>
      </c>
      <c r="I41" s="149" t="s">
        <v>63</v>
      </c>
      <c r="J41" s="149" t="s">
        <v>75</v>
      </c>
      <c r="K41" s="149" t="s">
        <v>76</v>
      </c>
      <c r="L41" s="149" t="s">
        <v>77</v>
      </c>
      <c r="M41" s="149" t="s">
        <v>78</v>
      </c>
      <c r="N41" s="149" t="s">
        <v>79</v>
      </c>
    </row>
    <row r="42" spans="1:15" ht="13.2">
      <c r="A42" s="289" t="s">
        <v>80</v>
      </c>
      <c r="B42" s="290"/>
      <c r="C42" s="290"/>
      <c r="D42" s="290"/>
      <c r="E42" s="290"/>
      <c r="F42" s="290"/>
      <c r="G42" s="290"/>
      <c r="H42" s="290"/>
      <c r="I42" s="290"/>
      <c r="J42" s="290"/>
      <c r="K42" s="290"/>
      <c r="L42" s="290"/>
      <c r="M42" s="290"/>
      <c r="N42" s="290"/>
    </row>
    <row r="43" spans="1:15" ht="12">
      <c r="A43" s="148" t="s">
        <v>81</v>
      </c>
      <c r="B43" s="145">
        <v>0</v>
      </c>
      <c r="C43" s="133">
        <f t="shared" ref="C43:D43" si="30">B46</f>
        <v>0</v>
      </c>
      <c r="D43" s="133">
        <f t="shared" si="30"/>
        <v>0</v>
      </c>
      <c r="E43" s="133">
        <f t="shared" ref="E43" si="31">D46</f>
        <v>0</v>
      </c>
      <c r="F43" s="133">
        <f t="shared" ref="F43" si="32">E46</f>
        <v>0</v>
      </c>
      <c r="G43" s="133">
        <f t="shared" ref="G43" si="33">F46</f>
        <v>0</v>
      </c>
      <c r="H43" s="133">
        <f t="shared" ref="H43" si="34">G46</f>
        <v>0</v>
      </c>
      <c r="I43" s="133">
        <f t="shared" ref="I43" si="35">H46</f>
        <v>0</v>
      </c>
      <c r="J43" s="133">
        <f t="shared" ref="J43" si="36">I46</f>
        <v>0</v>
      </c>
      <c r="K43" s="133">
        <f t="shared" ref="K43" si="37">J46</f>
        <v>0</v>
      </c>
      <c r="L43" s="133">
        <f>K46</f>
        <v>0</v>
      </c>
      <c r="M43" s="133">
        <f>L46</f>
        <v>0</v>
      </c>
      <c r="N43" s="133">
        <f>M46</f>
        <v>0</v>
      </c>
    </row>
    <row r="44" spans="1:15" ht="12">
      <c r="A44" s="122" t="s">
        <v>82</v>
      </c>
      <c r="B44" s="136"/>
      <c r="C44" s="136"/>
      <c r="D44" s="136"/>
      <c r="E44" s="136"/>
      <c r="F44" s="132"/>
      <c r="G44" s="136"/>
      <c r="H44" s="136"/>
      <c r="I44" s="136"/>
      <c r="J44" s="136"/>
      <c r="K44" s="136"/>
      <c r="L44" s="132"/>
      <c r="M44" s="132"/>
      <c r="N44" s="133"/>
    </row>
    <row r="45" spans="1:15" ht="11.4">
      <c r="A45" s="123" t="s">
        <v>83</v>
      </c>
      <c r="B45" s="133">
        <v>0</v>
      </c>
      <c r="C45" s="133">
        <v>0</v>
      </c>
      <c r="D45" s="133">
        <v>0</v>
      </c>
      <c r="E45" s="133">
        <v>0</v>
      </c>
      <c r="F45" s="133">
        <v>0</v>
      </c>
      <c r="G45" s="133">
        <v>0</v>
      </c>
      <c r="H45" s="133">
        <v>0</v>
      </c>
      <c r="I45" s="133">
        <v>0</v>
      </c>
      <c r="J45" s="133">
        <v>0</v>
      </c>
      <c r="K45" s="133">
        <v>0</v>
      </c>
      <c r="L45" s="133">
        <v>0</v>
      </c>
      <c r="M45" s="133">
        <v>0</v>
      </c>
      <c r="N45" s="133">
        <f>SUM(B45:M45)</f>
        <v>0</v>
      </c>
    </row>
    <row r="46" spans="1:15" ht="11.4">
      <c r="A46" s="121" t="s">
        <v>84</v>
      </c>
      <c r="B46" s="133">
        <f>B43+B44-B45</f>
        <v>0</v>
      </c>
      <c r="C46" s="133">
        <f>C43+C44-C45</f>
        <v>0</v>
      </c>
      <c r="D46" s="133">
        <f t="shared" ref="D46:M46" si="38">D43+D44-D45</f>
        <v>0</v>
      </c>
      <c r="E46" s="133">
        <f t="shared" si="38"/>
        <v>0</v>
      </c>
      <c r="F46" s="133">
        <f t="shared" si="38"/>
        <v>0</v>
      </c>
      <c r="G46" s="133">
        <f t="shared" si="38"/>
        <v>0</v>
      </c>
      <c r="H46" s="133">
        <f t="shared" si="38"/>
        <v>0</v>
      </c>
      <c r="I46" s="133">
        <f t="shared" si="38"/>
        <v>0</v>
      </c>
      <c r="J46" s="133">
        <f t="shared" si="38"/>
        <v>0</v>
      </c>
      <c r="K46" s="133">
        <f t="shared" si="38"/>
        <v>0</v>
      </c>
      <c r="L46" s="133">
        <f t="shared" si="38"/>
        <v>0</v>
      </c>
      <c r="M46" s="133">
        <f t="shared" si="38"/>
        <v>0</v>
      </c>
      <c r="N46" s="137">
        <f>M46</f>
        <v>0</v>
      </c>
    </row>
    <row r="47" spans="1:15" ht="11.4">
      <c r="A47" s="122" t="s">
        <v>85</v>
      </c>
      <c r="B47" s="132">
        <f>(B43+B46)/2</f>
        <v>0</v>
      </c>
      <c r="C47" s="132">
        <f t="shared" ref="C47:N47" si="39">(C43+C46)/2</f>
        <v>0</v>
      </c>
      <c r="D47" s="132">
        <f t="shared" si="39"/>
        <v>0</v>
      </c>
      <c r="E47" s="132">
        <f t="shared" si="39"/>
        <v>0</v>
      </c>
      <c r="F47" s="132">
        <f t="shared" si="39"/>
        <v>0</v>
      </c>
      <c r="G47" s="132">
        <f t="shared" si="39"/>
        <v>0</v>
      </c>
      <c r="H47" s="132">
        <f t="shared" si="39"/>
        <v>0</v>
      </c>
      <c r="I47" s="132">
        <f t="shared" si="39"/>
        <v>0</v>
      </c>
      <c r="J47" s="132">
        <f t="shared" si="39"/>
        <v>0</v>
      </c>
      <c r="K47" s="132">
        <f t="shared" si="39"/>
        <v>0</v>
      </c>
      <c r="L47" s="132">
        <f t="shared" si="39"/>
        <v>0</v>
      </c>
      <c r="M47" s="132">
        <f t="shared" si="39"/>
        <v>0</v>
      </c>
      <c r="N47" s="138">
        <f t="shared" si="39"/>
        <v>0</v>
      </c>
    </row>
    <row r="48" spans="1:15" ht="11.4">
      <c r="A48" s="122" t="s">
        <v>86</v>
      </c>
      <c r="B48" s="124">
        <v>0.02</v>
      </c>
      <c r="C48" s="124">
        <v>0.02</v>
      </c>
      <c r="D48" s="124">
        <v>0.02</v>
      </c>
      <c r="E48" s="124">
        <v>0.02</v>
      </c>
      <c r="F48" s="124">
        <v>0.02</v>
      </c>
      <c r="G48" s="124">
        <v>0.02</v>
      </c>
      <c r="H48" s="124">
        <v>0.02</v>
      </c>
      <c r="I48" s="124">
        <v>0.02</v>
      </c>
      <c r="J48" s="124">
        <v>0.02</v>
      </c>
      <c r="K48" s="124">
        <v>0.02</v>
      </c>
      <c r="L48" s="124">
        <v>0.02</v>
      </c>
      <c r="M48" s="124">
        <v>0.02</v>
      </c>
      <c r="N48" s="125">
        <f>M48</f>
        <v>0.02</v>
      </c>
    </row>
    <row r="49" spans="1:14" ht="11.4">
      <c r="A49" s="126" t="s">
        <v>87</v>
      </c>
      <c r="B49" s="127">
        <f>B47*B48/12</f>
        <v>0</v>
      </c>
      <c r="C49" s="127">
        <f t="shared" ref="C49:M49" si="40">C47*C48/12</f>
        <v>0</v>
      </c>
      <c r="D49" s="127">
        <f t="shared" si="40"/>
        <v>0</v>
      </c>
      <c r="E49" s="127">
        <f t="shared" si="40"/>
        <v>0</v>
      </c>
      <c r="F49" s="127">
        <f t="shared" si="40"/>
        <v>0</v>
      </c>
      <c r="G49" s="127">
        <f t="shared" si="40"/>
        <v>0</v>
      </c>
      <c r="H49" s="127">
        <f t="shared" si="40"/>
        <v>0</v>
      </c>
      <c r="I49" s="127">
        <f t="shared" si="40"/>
        <v>0</v>
      </c>
      <c r="J49" s="127">
        <f t="shared" si="40"/>
        <v>0</v>
      </c>
      <c r="K49" s="127">
        <f t="shared" si="40"/>
        <v>0</v>
      </c>
      <c r="L49" s="127">
        <f t="shared" si="40"/>
        <v>0</v>
      </c>
      <c r="M49" s="127">
        <f t="shared" si="40"/>
        <v>0</v>
      </c>
      <c r="N49" s="128">
        <f>SUM(B49:M49)</f>
        <v>0</v>
      </c>
    </row>
    <row r="50" spans="1:14" ht="13.2">
      <c r="A50" s="143" t="s">
        <v>88</v>
      </c>
      <c r="B50" s="144"/>
      <c r="C50" s="144"/>
      <c r="D50" s="144"/>
      <c r="E50" s="144"/>
      <c r="F50" s="144"/>
      <c r="G50" s="144"/>
      <c r="H50" s="144"/>
      <c r="I50" s="144"/>
      <c r="J50" s="144"/>
      <c r="K50" s="144"/>
      <c r="L50" s="144"/>
      <c r="M50" s="144"/>
      <c r="N50" s="144"/>
    </row>
    <row r="51" spans="1:14" ht="12">
      <c r="A51" s="148" t="s">
        <v>81</v>
      </c>
      <c r="B51" s="147">
        <f>N16</f>
        <v>0</v>
      </c>
      <c r="C51" s="133">
        <f t="shared" ref="C51" si="41">B54</f>
        <v>0</v>
      </c>
      <c r="D51" s="133">
        <f t="shared" ref="D51" si="42">C54</f>
        <v>0</v>
      </c>
      <c r="E51" s="133">
        <f t="shared" ref="E51" si="43">D54</f>
        <v>0</v>
      </c>
      <c r="F51" s="133">
        <f t="shared" ref="F51" si="44">E54</f>
        <v>0</v>
      </c>
      <c r="G51" s="133">
        <f t="shared" ref="G51" si="45">F54</f>
        <v>0</v>
      </c>
      <c r="H51" s="133">
        <f t="shared" ref="H51" si="46">G54</f>
        <v>0</v>
      </c>
      <c r="I51" s="133">
        <f t="shared" ref="I51" si="47">H54</f>
        <v>0</v>
      </c>
      <c r="J51" s="133">
        <f t="shared" ref="J51" si="48">I54</f>
        <v>0</v>
      </c>
      <c r="K51" s="133">
        <f t="shared" ref="K51" si="49">J54</f>
        <v>0</v>
      </c>
      <c r="L51" s="133">
        <f>K54</f>
        <v>0</v>
      </c>
      <c r="M51" s="133">
        <f>L54</f>
        <v>0</v>
      </c>
      <c r="N51" s="133">
        <f>M54</f>
        <v>0</v>
      </c>
    </row>
    <row r="52" spans="1:14" ht="11.4">
      <c r="A52" s="122" t="s">
        <v>82</v>
      </c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3"/>
    </row>
    <row r="53" spans="1:14" ht="11.4">
      <c r="A53" s="123" t="s">
        <v>83</v>
      </c>
      <c r="B53" s="133"/>
      <c r="C53" s="133"/>
      <c r="D53" s="133"/>
      <c r="E53" s="133"/>
      <c r="F53" s="133"/>
      <c r="G53" s="133"/>
      <c r="H53" s="133"/>
      <c r="I53" s="133"/>
      <c r="J53" s="133"/>
      <c r="K53" s="133"/>
      <c r="L53" s="133"/>
      <c r="M53" s="133"/>
      <c r="N53" s="133">
        <f>SUM(B53:M53)</f>
        <v>0</v>
      </c>
    </row>
    <row r="54" spans="1:14" ht="11.4">
      <c r="A54" s="121" t="s">
        <v>84</v>
      </c>
      <c r="B54" s="133">
        <f>B51+B52-B53</f>
        <v>0</v>
      </c>
      <c r="C54" s="133">
        <f>C51+C52-C53</f>
        <v>0</v>
      </c>
      <c r="D54" s="133">
        <f t="shared" ref="D54:M54" si="50">D51+D52-D53</f>
        <v>0</v>
      </c>
      <c r="E54" s="133">
        <f t="shared" si="50"/>
        <v>0</v>
      </c>
      <c r="F54" s="133">
        <f t="shared" si="50"/>
        <v>0</v>
      </c>
      <c r="G54" s="133">
        <f t="shared" si="50"/>
        <v>0</v>
      </c>
      <c r="H54" s="133">
        <f t="shared" si="50"/>
        <v>0</v>
      </c>
      <c r="I54" s="133">
        <f t="shared" si="50"/>
        <v>0</v>
      </c>
      <c r="J54" s="133">
        <f t="shared" si="50"/>
        <v>0</v>
      </c>
      <c r="K54" s="133">
        <f t="shared" si="50"/>
        <v>0</v>
      </c>
      <c r="L54" s="133">
        <f t="shared" si="50"/>
        <v>0</v>
      </c>
      <c r="M54" s="133">
        <f t="shared" si="50"/>
        <v>0</v>
      </c>
      <c r="N54" s="137">
        <f>M54</f>
        <v>0</v>
      </c>
    </row>
    <row r="55" spans="1:14" ht="11.4">
      <c r="A55" s="122" t="s">
        <v>85</v>
      </c>
      <c r="B55" s="132">
        <f t="shared" ref="B55:N55" si="51">(B51+B54)/2</f>
        <v>0</v>
      </c>
      <c r="C55" s="132">
        <f t="shared" si="51"/>
        <v>0</v>
      </c>
      <c r="D55" s="132">
        <f t="shared" si="51"/>
        <v>0</v>
      </c>
      <c r="E55" s="132">
        <f t="shared" si="51"/>
        <v>0</v>
      </c>
      <c r="F55" s="132">
        <f t="shared" si="51"/>
        <v>0</v>
      </c>
      <c r="G55" s="132">
        <f t="shared" si="51"/>
        <v>0</v>
      </c>
      <c r="H55" s="132">
        <f t="shared" si="51"/>
        <v>0</v>
      </c>
      <c r="I55" s="132">
        <f t="shared" si="51"/>
        <v>0</v>
      </c>
      <c r="J55" s="132">
        <f t="shared" si="51"/>
        <v>0</v>
      </c>
      <c r="K55" s="132">
        <f t="shared" si="51"/>
        <v>0</v>
      </c>
      <c r="L55" s="132">
        <f t="shared" si="51"/>
        <v>0</v>
      </c>
      <c r="M55" s="132">
        <f t="shared" si="51"/>
        <v>0</v>
      </c>
      <c r="N55" s="138">
        <f t="shared" si="51"/>
        <v>0</v>
      </c>
    </row>
    <row r="56" spans="1:14" ht="11.4">
      <c r="A56" s="122" t="s">
        <v>86</v>
      </c>
      <c r="B56" s="124">
        <v>0.05</v>
      </c>
      <c r="C56" s="124">
        <v>0.05</v>
      </c>
      <c r="D56" s="124">
        <v>0.05</v>
      </c>
      <c r="E56" s="124">
        <v>0.05</v>
      </c>
      <c r="F56" s="124">
        <v>0.05</v>
      </c>
      <c r="G56" s="124">
        <v>0.05</v>
      </c>
      <c r="H56" s="124">
        <v>0.05</v>
      </c>
      <c r="I56" s="124">
        <v>0.05</v>
      </c>
      <c r="J56" s="124">
        <v>0.05</v>
      </c>
      <c r="K56" s="124">
        <v>0.05</v>
      </c>
      <c r="L56" s="124">
        <v>0.05</v>
      </c>
      <c r="M56" s="124">
        <v>0.05</v>
      </c>
      <c r="N56" s="125">
        <f>M56</f>
        <v>0.05</v>
      </c>
    </row>
    <row r="57" spans="1:14" ht="11.4">
      <c r="A57" s="126" t="s">
        <v>89</v>
      </c>
      <c r="B57" s="127">
        <f t="shared" ref="B57:M57" si="52">B55*B56/12</f>
        <v>0</v>
      </c>
      <c r="C57" s="127">
        <f t="shared" si="52"/>
        <v>0</v>
      </c>
      <c r="D57" s="127">
        <f t="shared" si="52"/>
        <v>0</v>
      </c>
      <c r="E57" s="127">
        <f t="shared" si="52"/>
        <v>0</v>
      </c>
      <c r="F57" s="127">
        <f t="shared" si="52"/>
        <v>0</v>
      </c>
      <c r="G57" s="127">
        <f t="shared" si="52"/>
        <v>0</v>
      </c>
      <c r="H57" s="127">
        <f t="shared" si="52"/>
        <v>0</v>
      </c>
      <c r="I57" s="127">
        <f t="shared" si="52"/>
        <v>0</v>
      </c>
      <c r="J57" s="127">
        <f t="shared" si="52"/>
        <v>0</v>
      </c>
      <c r="K57" s="127">
        <f t="shared" si="52"/>
        <v>0</v>
      </c>
      <c r="L57" s="127">
        <f t="shared" si="52"/>
        <v>0</v>
      </c>
      <c r="M57" s="127">
        <f t="shared" si="52"/>
        <v>0</v>
      </c>
      <c r="N57" s="128">
        <f>SUM(B57:M57)</f>
        <v>0</v>
      </c>
    </row>
    <row r="58" spans="1:14" ht="13.2">
      <c r="A58" s="143" t="s">
        <v>90</v>
      </c>
      <c r="B58" s="144"/>
      <c r="C58" s="144"/>
      <c r="D58" s="144"/>
      <c r="E58" s="144"/>
      <c r="F58" s="144"/>
      <c r="G58" s="144"/>
      <c r="H58" s="144"/>
      <c r="I58" s="144"/>
      <c r="J58" s="144"/>
      <c r="K58" s="144"/>
      <c r="L58" s="144"/>
      <c r="M58" s="144"/>
      <c r="N58" s="144"/>
    </row>
    <row r="59" spans="1:14" ht="12">
      <c r="A59" s="148" t="s">
        <v>81</v>
      </c>
      <c r="B59" s="147">
        <f>N24</f>
        <v>50000</v>
      </c>
      <c r="C59" s="133">
        <f t="shared" ref="C59" si="53">B62</f>
        <v>50000</v>
      </c>
      <c r="D59" s="133">
        <f t="shared" ref="D59" si="54">C62</f>
        <v>50000</v>
      </c>
      <c r="E59" s="133">
        <f t="shared" ref="E59" si="55">D62</f>
        <v>48958.333333333336</v>
      </c>
      <c r="F59" s="133">
        <f t="shared" ref="F59" si="56">E62</f>
        <v>47938.368055555555</v>
      </c>
      <c r="G59" s="133">
        <f t="shared" ref="G59" si="57">F62</f>
        <v>46939.652054398146</v>
      </c>
      <c r="H59" s="133">
        <f t="shared" ref="H59" si="58">G62</f>
        <v>45961.742636598181</v>
      </c>
      <c r="I59" s="133">
        <f t="shared" ref="I59" si="59">H62</f>
        <v>45004.206331669055</v>
      </c>
      <c r="J59" s="133">
        <f t="shared" ref="J59" si="60">I62</f>
        <v>44066.618699759281</v>
      </c>
      <c r="K59" s="133">
        <f t="shared" ref="K59" si="61">J62</f>
        <v>43148.564143514297</v>
      </c>
      <c r="L59" s="133">
        <f>K62</f>
        <v>42249.635723857748</v>
      </c>
      <c r="M59" s="133">
        <f>L62</f>
        <v>41369.434979610713</v>
      </c>
      <c r="N59" s="134">
        <f>M62</f>
        <v>40507.571750868825</v>
      </c>
    </row>
    <row r="60" spans="1:14" ht="12">
      <c r="A60" s="122" t="s">
        <v>82</v>
      </c>
      <c r="B60" s="136"/>
      <c r="C60" s="136"/>
      <c r="D60" s="136"/>
      <c r="E60" s="132"/>
      <c r="F60" s="132"/>
      <c r="G60" s="132"/>
      <c r="H60" s="132"/>
      <c r="I60" s="132"/>
      <c r="J60" s="136"/>
      <c r="K60" s="132"/>
      <c r="L60" s="132"/>
      <c r="M60" s="132"/>
      <c r="N60" s="135"/>
    </row>
    <row r="61" spans="1:14" ht="11.4">
      <c r="A61" s="123" t="s">
        <v>83</v>
      </c>
      <c r="B61" s="133"/>
      <c r="C61" s="133"/>
      <c r="D61" s="133">
        <f>D59/48</f>
        <v>1041.6666666666667</v>
      </c>
      <c r="E61" s="133">
        <f t="shared" ref="E61:M61" si="62">E59/48</f>
        <v>1019.9652777777778</v>
      </c>
      <c r="F61" s="133">
        <f t="shared" si="62"/>
        <v>998.71600115740739</v>
      </c>
      <c r="G61" s="133">
        <f t="shared" si="62"/>
        <v>977.90941779996137</v>
      </c>
      <c r="H61" s="133">
        <f t="shared" si="62"/>
        <v>957.53630492912873</v>
      </c>
      <c r="I61" s="133">
        <f t="shared" si="62"/>
        <v>937.58763190977197</v>
      </c>
      <c r="J61" s="133">
        <f t="shared" si="62"/>
        <v>918.05455624498506</v>
      </c>
      <c r="K61" s="133">
        <f t="shared" si="62"/>
        <v>898.92841965654782</v>
      </c>
      <c r="L61" s="133">
        <f t="shared" si="62"/>
        <v>880.20074424703637</v>
      </c>
      <c r="M61" s="133">
        <f t="shared" si="62"/>
        <v>861.86322874188988</v>
      </c>
      <c r="N61" s="134">
        <f>SUM(B61:M61)</f>
        <v>9492.4282491311715</v>
      </c>
    </row>
    <row r="62" spans="1:14" ht="11.4">
      <c r="A62" s="121" t="s">
        <v>84</v>
      </c>
      <c r="B62" s="133">
        <f>B59+B60-B61</f>
        <v>50000</v>
      </c>
      <c r="C62" s="133">
        <f>C59+C60-C61</f>
        <v>50000</v>
      </c>
      <c r="D62" s="133">
        <f t="shared" ref="D62:I62" si="63">D59+D60-D61</f>
        <v>48958.333333333336</v>
      </c>
      <c r="E62" s="133">
        <f t="shared" si="63"/>
        <v>47938.368055555555</v>
      </c>
      <c r="F62" s="133">
        <f t="shared" si="63"/>
        <v>46939.652054398146</v>
      </c>
      <c r="G62" s="133">
        <f t="shared" si="63"/>
        <v>45961.742636598181</v>
      </c>
      <c r="H62" s="133">
        <f t="shared" si="63"/>
        <v>45004.206331669055</v>
      </c>
      <c r="I62" s="133">
        <f t="shared" si="63"/>
        <v>44066.618699759281</v>
      </c>
      <c r="J62" s="133">
        <f>J59+J60-J61</f>
        <v>43148.564143514297</v>
      </c>
      <c r="K62" s="133">
        <f t="shared" ref="K62:M62" si="64">K59+K60-K61</f>
        <v>42249.635723857748</v>
      </c>
      <c r="L62" s="133">
        <f t="shared" si="64"/>
        <v>41369.434979610713</v>
      </c>
      <c r="M62" s="133">
        <f t="shared" si="64"/>
        <v>40507.571750868825</v>
      </c>
      <c r="N62" s="134">
        <f>M62</f>
        <v>40507.571750868825</v>
      </c>
    </row>
    <row r="63" spans="1:14" ht="11.4">
      <c r="A63" s="122" t="s">
        <v>85</v>
      </c>
      <c r="B63" s="132">
        <f t="shared" ref="B63:N63" si="65">(B59+B62)/2</f>
        <v>50000</v>
      </c>
      <c r="C63" s="132">
        <f t="shared" si="65"/>
        <v>50000</v>
      </c>
      <c r="D63" s="132">
        <f t="shared" si="65"/>
        <v>49479.166666666672</v>
      </c>
      <c r="E63" s="132">
        <f t="shared" si="65"/>
        <v>48448.350694444445</v>
      </c>
      <c r="F63" s="132">
        <f t="shared" si="65"/>
        <v>47439.010054976854</v>
      </c>
      <c r="G63" s="132">
        <f t="shared" si="65"/>
        <v>46450.697345498163</v>
      </c>
      <c r="H63" s="132">
        <f t="shared" si="65"/>
        <v>45482.974484133621</v>
      </c>
      <c r="I63" s="132">
        <f t="shared" si="65"/>
        <v>44535.412515714168</v>
      </c>
      <c r="J63" s="132">
        <f t="shared" si="65"/>
        <v>43607.591421636789</v>
      </c>
      <c r="K63" s="132">
        <f t="shared" si="65"/>
        <v>42699.099933686026</v>
      </c>
      <c r="L63" s="132">
        <f t="shared" si="65"/>
        <v>41809.53535173423</v>
      </c>
      <c r="M63" s="132">
        <f t="shared" si="65"/>
        <v>40938.503365239769</v>
      </c>
      <c r="N63" s="135">
        <f t="shared" si="65"/>
        <v>40507.571750868825</v>
      </c>
    </row>
    <row r="64" spans="1:14" ht="11.4">
      <c r="A64" s="122" t="s">
        <v>86</v>
      </c>
      <c r="B64" s="124">
        <v>0.04</v>
      </c>
      <c r="C64" s="124">
        <v>0.04</v>
      </c>
      <c r="D64" s="124">
        <v>0.04</v>
      </c>
      <c r="E64" s="124">
        <v>0.04</v>
      </c>
      <c r="F64" s="124">
        <v>0.04</v>
      </c>
      <c r="G64" s="124">
        <v>0.04</v>
      </c>
      <c r="H64" s="124">
        <v>0.04</v>
      </c>
      <c r="I64" s="124">
        <v>0.04</v>
      </c>
      <c r="J64" s="124">
        <v>0.04</v>
      </c>
      <c r="K64" s="124">
        <v>0.04</v>
      </c>
      <c r="L64" s="124">
        <v>0.04</v>
      </c>
      <c r="M64" s="124">
        <v>0.04</v>
      </c>
      <c r="N64" s="124">
        <v>0.04</v>
      </c>
    </row>
    <row r="65" spans="1:14" ht="11.4">
      <c r="A65" s="126" t="s">
        <v>89</v>
      </c>
      <c r="B65" s="127">
        <f t="shared" ref="B65:M65" si="66">B63*B64/12</f>
        <v>166.66666666666666</v>
      </c>
      <c r="C65" s="127">
        <f t="shared" si="66"/>
        <v>166.66666666666666</v>
      </c>
      <c r="D65" s="127">
        <f t="shared" si="66"/>
        <v>164.93055555555557</v>
      </c>
      <c r="E65" s="127">
        <f t="shared" si="66"/>
        <v>161.49450231481481</v>
      </c>
      <c r="F65" s="127">
        <f t="shared" si="66"/>
        <v>158.13003351658952</v>
      </c>
      <c r="G65" s="127">
        <f t="shared" si="66"/>
        <v>154.83565781832721</v>
      </c>
      <c r="H65" s="127">
        <f t="shared" si="66"/>
        <v>151.60991494711206</v>
      </c>
      <c r="I65" s="127">
        <f t="shared" si="66"/>
        <v>148.45137505238057</v>
      </c>
      <c r="J65" s="127">
        <f t="shared" si="66"/>
        <v>145.35863807212263</v>
      </c>
      <c r="K65" s="127">
        <f t="shared" si="66"/>
        <v>142.33033311228675</v>
      </c>
      <c r="L65" s="127">
        <f t="shared" si="66"/>
        <v>139.36511783911411</v>
      </c>
      <c r="M65" s="127">
        <f t="shared" si="66"/>
        <v>136.46167788413257</v>
      </c>
      <c r="N65" s="128">
        <f>SUM(B65:M65)</f>
        <v>1836.3011394457692</v>
      </c>
    </row>
    <row r="66" spans="1:14" ht="13.2">
      <c r="A66" s="143" t="s">
        <v>91</v>
      </c>
      <c r="B66" s="144"/>
      <c r="C66" s="144"/>
      <c r="D66" s="144"/>
      <c r="E66" s="144"/>
      <c r="F66" s="144"/>
      <c r="G66" s="144"/>
      <c r="H66" s="144"/>
      <c r="I66" s="144"/>
      <c r="J66" s="144"/>
      <c r="K66" s="144"/>
      <c r="L66" s="144"/>
      <c r="M66" s="144"/>
      <c r="N66" s="144"/>
    </row>
    <row r="67" spans="1:14" ht="12">
      <c r="A67" s="148" t="s">
        <v>81</v>
      </c>
      <c r="B67" s="147">
        <f>N32</f>
        <v>0</v>
      </c>
      <c r="C67" s="133">
        <f t="shared" ref="C67" si="67">B70</f>
        <v>0</v>
      </c>
      <c r="D67" s="133">
        <f t="shared" ref="D67" si="68">C70</f>
        <v>0</v>
      </c>
      <c r="E67" s="133">
        <f t="shared" ref="E67" si="69">D70</f>
        <v>0</v>
      </c>
      <c r="F67" s="133">
        <f t="shared" ref="F67" si="70">E70</f>
        <v>0</v>
      </c>
      <c r="G67" s="133">
        <f t="shared" ref="G67" si="71">F70</f>
        <v>0</v>
      </c>
      <c r="H67" s="133">
        <f t="shared" ref="H67" si="72">G70</f>
        <v>0</v>
      </c>
      <c r="I67" s="133">
        <f t="shared" ref="I67" si="73">H70</f>
        <v>0</v>
      </c>
      <c r="J67" s="133">
        <f t="shared" ref="J67" si="74">I70</f>
        <v>0</v>
      </c>
      <c r="K67" s="133">
        <f t="shared" ref="K67" si="75">J70</f>
        <v>0</v>
      </c>
      <c r="L67" s="133">
        <f>K70</f>
        <v>0</v>
      </c>
      <c r="M67" s="133">
        <f>L70</f>
        <v>0</v>
      </c>
      <c r="N67" s="134">
        <f>M70</f>
        <v>0</v>
      </c>
    </row>
    <row r="68" spans="1:14" ht="11.4">
      <c r="A68" s="122" t="s">
        <v>82</v>
      </c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5"/>
    </row>
    <row r="69" spans="1:14" ht="11.4">
      <c r="A69" s="123" t="s">
        <v>83</v>
      </c>
      <c r="B69" s="133"/>
      <c r="C69" s="133"/>
      <c r="D69" s="133"/>
      <c r="E69" s="133"/>
      <c r="F69" s="133"/>
      <c r="G69" s="133"/>
      <c r="H69" s="133"/>
      <c r="I69" s="133"/>
      <c r="J69" s="133"/>
      <c r="K69" s="133"/>
      <c r="L69" s="133"/>
      <c r="M69" s="133"/>
      <c r="N69" s="134">
        <f>SUM(B69:M69)</f>
        <v>0</v>
      </c>
    </row>
    <row r="70" spans="1:14" ht="11.4">
      <c r="A70" s="121" t="s">
        <v>84</v>
      </c>
      <c r="B70" s="133">
        <f t="shared" ref="B70:M70" si="76">B67+B68-B69</f>
        <v>0</v>
      </c>
      <c r="C70" s="133">
        <f t="shared" si="76"/>
        <v>0</v>
      </c>
      <c r="D70" s="133">
        <f t="shared" si="76"/>
        <v>0</v>
      </c>
      <c r="E70" s="133">
        <f t="shared" si="76"/>
        <v>0</v>
      </c>
      <c r="F70" s="133">
        <f t="shared" si="76"/>
        <v>0</v>
      </c>
      <c r="G70" s="133">
        <f t="shared" si="76"/>
        <v>0</v>
      </c>
      <c r="H70" s="133">
        <f t="shared" si="76"/>
        <v>0</v>
      </c>
      <c r="I70" s="133">
        <f t="shared" si="76"/>
        <v>0</v>
      </c>
      <c r="J70" s="133">
        <f t="shared" si="76"/>
        <v>0</v>
      </c>
      <c r="K70" s="133">
        <f t="shared" si="76"/>
        <v>0</v>
      </c>
      <c r="L70" s="133">
        <f t="shared" si="76"/>
        <v>0</v>
      </c>
      <c r="M70" s="133">
        <f t="shared" si="76"/>
        <v>0</v>
      </c>
      <c r="N70" s="134">
        <f>M70</f>
        <v>0</v>
      </c>
    </row>
    <row r="71" spans="1:14" ht="11.4">
      <c r="A71" s="122" t="s">
        <v>85</v>
      </c>
      <c r="B71" s="132">
        <f t="shared" ref="B71:M71" si="77">(B67+B70)/2</f>
        <v>0</v>
      </c>
      <c r="C71" s="132">
        <f t="shared" si="77"/>
        <v>0</v>
      </c>
      <c r="D71" s="132">
        <f t="shared" si="77"/>
        <v>0</v>
      </c>
      <c r="E71" s="132">
        <f t="shared" si="77"/>
        <v>0</v>
      </c>
      <c r="F71" s="132">
        <f t="shared" si="77"/>
        <v>0</v>
      </c>
      <c r="G71" s="132">
        <f t="shared" si="77"/>
        <v>0</v>
      </c>
      <c r="H71" s="132">
        <f t="shared" si="77"/>
        <v>0</v>
      </c>
      <c r="I71" s="132">
        <f t="shared" si="77"/>
        <v>0</v>
      </c>
      <c r="J71" s="132">
        <f t="shared" si="77"/>
        <v>0</v>
      </c>
      <c r="K71" s="132">
        <f t="shared" si="77"/>
        <v>0</v>
      </c>
      <c r="L71" s="132">
        <f t="shared" si="77"/>
        <v>0</v>
      </c>
      <c r="M71" s="132">
        <f t="shared" si="77"/>
        <v>0</v>
      </c>
      <c r="N71" s="135">
        <f t="shared" ref="N71" si="78">(N67+N70)/2</f>
        <v>0</v>
      </c>
    </row>
    <row r="72" spans="1:14" ht="11.4">
      <c r="A72" s="122" t="s">
        <v>86</v>
      </c>
      <c r="B72" s="124">
        <v>0.05</v>
      </c>
      <c r="C72" s="124">
        <v>0.05</v>
      </c>
      <c r="D72" s="124">
        <v>0.05</v>
      </c>
      <c r="E72" s="124">
        <v>0.05</v>
      </c>
      <c r="F72" s="124">
        <v>0.05</v>
      </c>
      <c r="G72" s="124">
        <v>0.05</v>
      </c>
      <c r="H72" s="124">
        <v>0.05</v>
      </c>
      <c r="I72" s="124">
        <v>0.05</v>
      </c>
      <c r="J72" s="124">
        <v>0.05</v>
      </c>
      <c r="K72" s="124">
        <v>0.05</v>
      </c>
      <c r="L72" s="124">
        <v>0.05</v>
      </c>
      <c r="M72" s="124">
        <v>0.05</v>
      </c>
      <c r="N72" s="125">
        <f>M72</f>
        <v>0.05</v>
      </c>
    </row>
    <row r="73" spans="1:14" ht="11.4">
      <c r="A73" s="126" t="s">
        <v>89</v>
      </c>
      <c r="B73" s="127">
        <f>B71*B72/12</f>
        <v>0</v>
      </c>
      <c r="C73" s="127">
        <f>C71*C72/12</f>
        <v>0</v>
      </c>
      <c r="D73" s="127">
        <f t="shared" ref="D73:M73" si="79">D71*D72/12</f>
        <v>0</v>
      </c>
      <c r="E73" s="127">
        <f t="shared" si="79"/>
        <v>0</v>
      </c>
      <c r="F73" s="127">
        <f t="shared" si="79"/>
        <v>0</v>
      </c>
      <c r="G73" s="127">
        <f t="shared" si="79"/>
        <v>0</v>
      </c>
      <c r="H73" s="127">
        <f t="shared" si="79"/>
        <v>0</v>
      </c>
      <c r="I73" s="127">
        <f t="shared" si="79"/>
        <v>0</v>
      </c>
      <c r="J73" s="127">
        <f t="shared" si="79"/>
        <v>0</v>
      </c>
      <c r="K73" s="127">
        <f t="shared" si="79"/>
        <v>0</v>
      </c>
      <c r="L73" s="127">
        <f t="shared" si="79"/>
        <v>0</v>
      </c>
      <c r="M73" s="127">
        <f t="shared" si="79"/>
        <v>0</v>
      </c>
      <c r="N73" s="128">
        <f>SUM(B73:M73)</f>
        <v>0</v>
      </c>
    </row>
    <row r="74" spans="1:14" ht="12">
      <c r="A74" s="150" t="s">
        <v>92</v>
      </c>
      <c r="B74" s="151">
        <f t="shared" ref="B74:M74" si="80">B73+B49+B57+B65</f>
        <v>166.66666666666666</v>
      </c>
      <c r="C74" s="151">
        <f t="shared" si="80"/>
        <v>166.66666666666666</v>
      </c>
      <c r="D74" s="151">
        <f t="shared" si="80"/>
        <v>164.93055555555557</v>
      </c>
      <c r="E74" s="151">
        <f t="shared" si="80"/>
        <v>161.49450231481481</v>
      </c>
      <c r="F74" s="151">
        <f t="shared" si="80"/>
        <v>158.13003351658952</v>
      </c>
      <c r="G74" s="151">
        <f t="shared" si="80"/>
        <v>154.83565781832721</v>
      </c>
      <c r="H74" s="151">
        <f t="shared" si="80"/>
        <v>151.60991494711206</v>
      </c>
      <c r="I74" s="151">
        <f t="shared" si="80"/>
        <v>148.45137505238057</v>
      </c>
      <c r="J74" s="151">
        <f t="shared" si="80"/>
        <v>145.35863807212263</v>
      </c>
      <c r="K74" s="151">
        <f t="shared" si="80"/>
        <v>142.33033311228675</v>
      </c>
      <c r="L74" s="151">
        <f t="shared" si="80"/>
        <v>139.36511783911411</v>
      </c>
      <c r="M74" s="151">
        <f t="shared" si="80"/>
        <v>136.46167788413257</v>
      </c>
      <c r="N74" s="152">
        <f>SUM(B74:M74)</f>
        <v>1836.3011394457692</v>
      </c>
    </row>
    <row r="75" spans="1:14" ht="6" customHeight="1">
      <c r="A75" s="129"/>
      <c r="B75" s="130"/>
      <c r="C75" s="130"/>
      <c r="D75" s="130"/>
      <c r="E75" s="130"/>
      <c r="F75" s="130"/>
      <c r="G75" s="130"/>
      <c r="H75" s="130"/>
      <c r="I75" s="130"/>
      <c r="J75" s="130"/>
      <c r="K75" s="130"/>
      <c r="L75" s="130"/>
      <c r="M75" s="146"/>
      <c r="N75" s="131"/>
    </row>
    <row r="76" spans="1:14" ht="12">
      <c r="A76" s="150" t="s">
        <v>93</v>
      </c>
      <c r="B76" s="151">
        <f t="shared" ref="B76:M76" si="81">B69+B45+B53+B61</f>
        <v>0</v>
      </c>
      <c r="C76" s="151">
        <f t="shared" si="81"/>
        <v>0</v>
      </c>
      <c r="D76" s="151">
        <f t="shared" si="81"/>
        <v>1041.6666666666667</v>
      </c>
      <c r="E76" s="151">
        <f t="shared" si="81"/>
        <v>1019.9652777777778</v>
      </c>
      <c r="F76" s="151">
        <f t="shared" si="81"/>
        <v>998.71600115740739</v>
      </c>
      <c r="G76" s="151">
        <f t="shared" si="81"/>
        <v>977.90941779996137</v>
      </c>
      <c r="H76" s="151">
        <f t="shared" si="81"/>
        <v>957.53630492912873</v>
      </c>
      <c r="I76" s="151">
        <f t="shared" si="81"/>
        <v>937.58763190977197</v>
      </c>
      <c r="J76" s="151">
        <f t="shared" si="81"/>
        <v>918.05455624498506</v>
      </c>
      <c r="K76" s="151">
        <f t="shared" si="81"/>
        <v>898.92841965654782</v>
      </c>
      <c r="L76" s="151">
        <f t="shared" si="81"/>
        <v>880.20074424703637</v>
      </c>
      <c r="M76" s="151">
        <f t="shared" si="81"/>
        <v>861.86322874188988</v>
      </c>
      <c r="N76" s="152">
        <f>SUM(B76:M76)</f>
        <v>9492.4282491311715</v>
      </c>
    </row>
    <row r="77" spans="1:14"/>
    <row r="78" spans="1:14" ht="13.2">
      <c r="A78" s="117"/>
      <c r="B78" s="291" t="s">
        <v>95</v>
      </c>
      <c r="C78" s="292"/>
      <c r="D78" s="292"/>
      <c r="E78" s="292"/>
      <c r="F78" s="292"/>
      <c r="G78" s="292"/>
      <c r="H78" s="292"/>
      <c r="I78" s="292"/>
      <c r="J78" s="292"/>
      <c r="K78" s="292"/>
      <c r="L78" s="292"/>
      <c r="M78" s="292"/>
      <c r="N78" s="293"/>
    </row>
    <row r="79" spans="1:14" ht="24">
      <c r="A79" s="142"/>
      <c r="B79" s="149" t="s">
        <v>62</v>
      </c>
      <c r="C79" s="149" t="s">
        <v>74</v>
      </c>
      <c r="D79" s="149" t="s">
        <v>25</v>
      </c>
      <c r="E79" s="149" t="s">
        <v>26</v>
      </c>
      <c r="F79" s="149" t="s">
        <v>27</v>
      </c>
      <c r="G79" s="149" t="s">
        <v>28</v>
      </c>
      <c r="H79" s="149" t="s">
        <v>29</v>
      </c>
      <c r="I79" s="149" t="s">
        <v>63</v>
      </c>
      <c r="J79" s="149" t="s">
        <v>75</v>
      </c>
      <c r="K79" s="149" t="s">
        <v>76</v>
      </c>
      <c r="L79" s="149" t="s">
        <v>77</v>
      </c>
      <c r="M79" s="149" t="s">
        <v>78</v>
      </c>
      <c r="N79" s="149" t="s">
        <v>79</v>
      </c>
    </row>
    <row r="80" spans="1:14" ht="13.2">
      <c r="A80" s="289" t="s">
        <v>80</v>
      </c>
      <c r="B80" s="290"/>
      <c r="C80" s="290"/>
      <c r="D80" s="290"/>
      <c r="E80" s="290"/>
      <c r="F80" s="290"/>
      <c r="G80" s="290"/>
      <c r="H80" s="290"/>
      <c r="I80" s="290"/>
      <c r="J80" s="290"/>
      <c r="K80" s="290"/>
      <c r="L80" s="290"/>
      <c r="M80" s="290"/>
      <c r="N80" s="290"/>
    </row>
    <row r="81" spans="1:14" ht="12">
      <c r="A81" s="148" t="s">
        <v>81</v>
      </c>
      <c r="B81" s="145">
        <f>N46</f>
        <v>0</v>
      </c>
      <c r="C81" s="133">
        <f t="shared" ref="C81" si="82">B84</f>
        <v>0</v>
      </c>
      <c r="D81" s="133">
        <f t="shared" ref="D81" si="83">C84</f>
        <v>0</v>
      </c>
      <c r="E81" s="133">
        <f t="shared" ref="E81" si="84">D84</f>
        <v>0</v>
      </c>
      <c r="F81" s="133">
        <f t="shared" ref="F81" si="85">E84</f>
        <v>0</v>
      </c>
      <c r="G81" s="133">
        <f t="shared" ref="G81" si="86">F84</f>
        <v>0</v>
      </c>
      <c r="H81" s="133">
        <f t="shared" ref="H81" si="87">G84</f>
        <v>0</v>
      </c>
      <c r="I81" s="133">
        <f t="shared" ref="I81" si="88">H84</f>
        <v>0</v>
      </c>
      <c r="J81" s="133">
        <f t="shared" ref="J81" si="89">I84</f>
        <v>0</v>
      </c>
      <c r="K81" s="133">
        <f t="shared" ref="K81" si="90">J84</f>
        <v>0</v>
      </c>
      <c r="L81" s="133">
        <f>K84</f>
        <v>0</v>
      </c>
      <c r="M81" s="133">
        <f>L84</f>
        <v>0</v>
      </c>
      <c r="N81" s="133">
        <f>M84</f>
        <v>0</v>
      </c>
    </row>
    <row r="82" spans="1:14" ht="12">
      <c r="A82" s="122" t="s">
        <v>82</v>
      </c>
      <c r="B82" s="136"/>
      <c r="C82" s="136"/>
      <c r="D82" s="136"/>
      <c r="E82" s="136"/>
      <c r="F82" s="132"/>
      <c r="G82" s="136"/>
      <c r="H82" s="136"/>
      <c r="I82" s="136"/>
      <c r="J82" s="136"/>
      <c r="K82" s="136"/>
      <c r="L82" s="132"/>
      <c r="M82" s="132"/>
      <c r="N82" s="133"/>
    </row>
    <row r="83" spans="1:14" ht="11.4">
      <c r="A83" s="123" t="s">
        <v>83</v>
      </c>
      <c r="B83" s="133"/>
      <c r="C83" s="133"/>
      <c r="D83" s="133"/>
      <c r="E83" s="133"/>
      <c r="F83" s="133"/>
      <c r="G83" s="133"/>
      <c r="H83" s="133"/>
      <c r="I83" s="133"/>
      <c r="J83" s="133"/>
      <c r="K83" s="133"/>
      <c r="L83" s="133"/>
      <c r="M83" s="133"/>
      <c r="N83" s="133">
        <f>SUM(B83:M83)</f>
        <v>0</v>
      </c>
    </row>
    <row r="84" spans="1:14" ht="11.4">
      <c r="A84" s="121" t="s">
        <v>84</v>
      </c>
      <c r="B84" s="133">
        <f>B81+B82-B83</f>
        <v>0</v>
      </c>
      <c r="C84" s="133">
        <f>C81+C82-C83</f>
        <v>0</v>
      </c>
      <c r="D84" s="133">
        <f t="shared" ref="D84:M84" si="91">D81+D82-D83</f>
        <v>0</v>
      </c>
      <c r="E84" s="133">
        <f t="shared" si="91"/>
        <v>0</v>
      </c>
      <c r="F84" s="133">
        <f t="shared" si="91"/>
        <v>0</v>
      </c>
      <c r="G84" s="133">
        <f t="shared" si="91"/>
        <v>0</v>
      </c>
      <c r="H84" s="133">
        <f t="shared" si="91"/>
        <v>0</v>
      </c>
      <c r="I84" s="133">
        <f t="shared" si="91"/>
        <v>0</v>
      </c>
      <c r="J84" s="133">
        <f t="shared" si="91"/>
        <v>0</v>
      </c>
      <c r="K84" s="133">
        <f t="shared" si="91"/>
        <v>0</v>
      </c>
      <c r="L84" s="133">
        <f t="shared" si="91"/>
        <v>0</v>
      </c>
      <c r="M84" s="133">
        <f t="shared" si="91"/>
        <v>0</v>
      </c>
      <c r="N84" s="137">
        <f>M84</f>
        <v>0</v>
      </c>
    </row>
    <row r="85" spans="1:14" ht="11.4">
      <c r="A85" s="122" t="s">
        <v>85</v>
      </c>
      <c r="B85" s="132">
        <f>(B81+B84)/2</f>
        <v>0</v>
      </c>
      <c r="C85" s="132">
        <f t="shared" ref="C85:N85" si="92">(C81+C84)/2</f>
        <v>0</v>
      </c>
      <c r="D85" s="132">
        <f t="shared" si="92"/>
        <v>0</v>
      </c>
      <c r="E85" s="132">
        <f t="shared" si="92"/>
        <v>0</v>
      </c>
      <c r="F85" s="132">
        <f t="shared" si="92"/>
        <v>0</v>
      </c>
      <c r="G85" s="132">
        <f t="shared" si="92"/>
        <v>0</v>
      </c>
      <c r="H85" s="132">
        <f t="shared" si="92"/>
        <v>0</v>
      </c>
      <c r="I85" s="132">
        <f t="shared" si="92"/>
        <v>0</v>
      </c>
      <c r="J85" s="132">
        <f t="shared" si="92"/>
        <v>0</v>
      </c>
      <c r="K85" s="132">
        <f t="shared" si="92"/>
        <v>0</v>
      </c>
      <c r="L85" s="132">
        <f t="shared" si="92"/>
        <v>0</v>
      </c>
      <c r="M85" s="132">
        <f t="shared" si="92"/>
        <v>0</v>
      </c>
      <c r="N85" s="138">
        <f t="shared" si="92"/>
        <v>0</v>
      </c>
    </row>
    <row r="86" spans="1:14" ht="11.4">
      <c r="A86" s="122" t="s">
        <v>86</v>
      </c>
      <c r="B86" s="124">
        <v>0.02</v>
      </c>
      <c r="C86" s="124">
        <v>0.02</v>
      </c>
      <c r="D86" s="124">
        <v>0.02</v>
      </c>
      <c r="E86" s="124">
        <v>0.02</v>
      </c>
      <c r="F86" s="124">
        <v>0.02</v>
      </c>
      <c r="G86" s="124">
        <v>0.02</v>
      </c>
      <c r="H86" s="124">
        <v>0.02</v>
      </c>
      <c r="I86" s="124">
        <v>0.02</v>
      </c>
      <c r="J86" s="124">
        <v>0.02</v>
      </c>
      <c r="K86" s="124">
        <v>0.02</v>
      </c>
      <c r="L86" s="124">
        <v>0.02</v>
      </c>
      <c r="M86" s="124">
        <v>0.02</v>
      </c>
      <c r="N86" s="125">
        <f>M86</f>
        <v>0.02</v>
      </c>
    </row>
    <row r="87" spans="1:14" ht="11.4">
      <c r="A87" s="126" t="s">
        <v>87</v>
      </c>
      <c r="B87" s="127">
        <f>B85*B86/12</f>
        <v>0</v>
      </c>
      <c r="C87" s="127">
        <f t="shared" ref="C87:M87" si="93">C85*C86/12</f>
        <v>0</v>
      </c>
      <c r="D87" s="127">
        <f t="shared" si="93"/>
        <v>0</v>
      </c>
      <c r="E87" s="127">
        <f t="shared" si="93"/>
        <v>0</v>
      </c>
      <c r="F87" s="127">
        <f t="shared" si="93"/>
        <v>0</v>
      </c>
      <c r="G87" s="127">
        <f t="shared" si="93"/>
        <v>0</v>
      </c>
      <c r="H87" s="127">
        <f t="shared" si="93"/>
        <v>0</v>
      </c>
      <c r="I87" s="127">
        <f t="shared" si="93"/>
        <v>0</v>
      </c>
      <c r="J87" s="127">
        <f t="shared" si="93"/>
        <v>0</v>
      </c>
      <c r="K87" s="127">
        <f t="shared" si="93"/>
        <v>0</v>
      </c>
      <c r="L87" s="127">
        <f t="shared" si="93"/>
        <v>0</v>
      </c>
      <c r="M87" s="127">
        <f t="shared" si="93"/>
        <v>0</v>
      </c>
      <c r="N87" s="128">
        <f>SUM(B87:M87)</f>
        <v>0</v>
      </c>
    </row>
    <row r="88" spans="1:14" ht="13.2">
      <c r="A88" s="289" t="s">
        <v>88</v>
      </c>
      <c r="B88" s="290"/>
      <c r="C88" s="290"/>
      <c r="D88" s="290"/>
      <c r="E88" s="290"/>
      <c r="F88" s="290"/>
      <c r="G88" s="290"/>
      <c r="H88" s="290"/>
      <c r="I88" s="290"/>
      <c r="J88" s="290"/>
      <c r="K88" s="290"/>
      <c r="L88" s="290"/>
      <c r="M88" s="290"/>
      <c r="N88" s="290"/>
    </row>
    <row r="89" spans="1:14" ht="12">
      <c r="A89" s="148" t="s">
        <v>81</v>
      </c>
      <c r="B89" s="147">
        <f>N54</f>
        <v>0</v>
      </c>
      <c r="C89" s="133">
        <f t="shared" ref="C89" si="94">B92</f>
        <v>0</v>
      </c>
      <c r="D89" s="133">
        <f t="shared" ref="D89" si="95">C92</f>
        <v>0</v>
      </c>
      <c r="E89" s="133">
        <f t="shared" ref="E89" si="96">D92</f>
        <v>0</v>
      </c>
      <c r="F89" s="133">
        <f t="shared" ref="F89" si="97">E92</f>
        <v>0</v>
      </c>
      <c r="G89" s="133">
        <f t="shared" ref="G89" si="98">F92</f>
        <v>0</v>
      </c>
      <c r="H89" s="133">
        <f t="shared" ref="H89" si="99">G92</f>
        <v>0</v>
      </c>
      <c r="I89" s="133">
        <f t="shared" ref="I89" si="100">H92</f>
        <v>0</v>
      </c>
      <c r="J89" s="133">
        <f t="shared" ref="J89" si="101">I92</f>
        <v>0</v>
      </c>
      <c r="K89" s="133">
        <f t="shared" ref="K89" si="102">J92</f>
        <v>0</v>
      </c>
      <c r="L89" s="133">
        <f>K92</f>
        <v>0</v>
      </c>
      <c r="M89" s="133">
        <f>L92</f>
        <v>0</v>
      </c>
      <c r="N89" s="133">
        <f>M92</f>
        <v>0</v>
      </c>
    </row>
    <row r="90" spans="1:14" ht="11.4">
      <c r="A90" s="122" t="s">
        <v>82</v>
      </c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3"/>
    </row>
    <row r="91" spans="1:14" ht="11.4">
      <c r="A91" s="123" t="s">
        <v>83</v>
      </c>
      <c r="B91" s="133"/>
      <c r="C91" s="133"/>
      <c r="D91" s="133"/>
      <c r="E91" s="133"/>
      <c r="F91" s="133"/>
      <c r="G91" s="133"/>
      <c r="H91" s="133"/>
      <c r="I91" s="133"/>
      <c r="J91" s="133"/>
      <c r="K91" s="133"/>
      <c r="L91" s="133"/>
      <c r="M91" s="133"/>
      <c r="N91" s="133">
        <f>SUM(B91:M91)</f>
        <v>0</v>
      </c>
    </row>
    <row r="92" spans="1:14" ht="11.4">
      <c r="A92" s="121" t="s">
        <v>84</v>
      </c>
      <c r="B92" s="133">
        <f>B89+B90-B91</f>
        <v>0</v>
      </c>
      <c r="C92" s="133">
        <f>C89+C90-C91</f>
        <v>0</v>
      </c>
      <c r="D92" s="133">
        <f t="shared" ref="D92:M92" si="103">D89+D90-D91</f>
        <v>0</v>
      </c>
      <c r="E92" s="133">
        <f t="shared" si="103"/>
        <v>0</v>
      </c>
      <c r="F92" s="133">
        <f t="shared" si="103"/>
        <v>0</v>
      </c>
      <c r="G92" s="133">
        <f t="shared" si="103"/>
        <v>0</v>
      </c>
      <c r="H92" s="133">
        <f t="shared" si="103"/>
        <v>0</v>
      </c>
      <c r="I92" s="133">
        <f t="shared" si="103"/>
        <v>0</v>
      </c>
      <c r="J92" s="133">
        <f t="shared" si="103"/>
        <v>0</v>
      </c>
      <c r="K92" s="133">
        <f t="shared" si="103"/>
        <v>0</v>
      </c>
      <c r="L92" s="133">
        <f t="shared" si="103"/>
        <v>0</v>
      </c>
      <c r="M92" s="133">
        <f t="shared" si="103"/>
        <v>0</v>
      </c>
      <c r="N92" s="137">
        <f>M92</f>
        <v>0</v>
      </c>
    </row>
    <row r="93" spans="1:14" ht="11.4">
      <c r="A93" s="122" t="s">
        <v>85</v>
      </c>
      <c r="B93" s="132">
        <f t="shared" ref="B93:N93" si="104">(B89+B92)/2</f>
        <v>0</v>
      </c>
      <c r="C93" s="132">
        <f t="shared" si="104"/>
        <v>0</v>
      </c>
      <c r="D93" s="132">
        <f t="shared" si="104"/>
        <v>0</v>
      </c>
      <c r="E93" s="132">
        <f t="shared" si="104"/>
        <v>0</v>
      </c>
      <c r="F93" s="132">
        <f t="shared" si="104"/>
        <v>0</v>
      </c>
      <c r="G93" s="132">
        <f t="shared" si="104"/>
        <v>0</v>
      </c>
      <c r="H93" s="132">
        <f t="shared" si="104"/>
        <v>0</v>
      </c>
      <c r="I93" s="132">
        <f t="shared" si="104"/>
        <v>0</v>
      </c>
      <c r="J93" s="132">
        <f t="shared" si="104"/>
        <v>0</v>
      </c>
      <c r="K93" s="132">
        <f t="shared" si="104"/>
        <v>0</v>
      </c>
      <c r="L93" s="132">
        <f t="shared" si="104"/>
        <v>0</v>
      </c>
      <c r="M93" s="132">
        <f t="shared" si="104"/>
        <v>0</v>
      </c>
      <c r="N93" s="138">
        <f t="shared" si="104"/>
        <v>0</v>
      </c>
    </row>
    <row r="94" spans="1:14" ht="11.4">
      <c r="A94" s="122" t="s">
        <v>86</v>
      </c>
      <c r="B94" s="124">
        <v>0.05</v>
      </c>
      <c r="C94" s="124">
        <v>0.05</v>
      </c>
      <c r="D94" s="124">
        <v>0.05</v>
      </c>
      <c r="E94" s="124">
        <v>0.05</v>
      </c>
      <c r="F94" s="124">
        <v>0.05</v>
      </c>
      <c r="G94" s="124">
        <v>0.05</v>
      </c>
      <c r="H94" s="124">
        <v>0.05</v>
      </c>
      <c r="I94" s="124">
        <v>0.05</v>
      </c>
      <c r="J94" s="124">
        <v>0.05</v>
      </c>
      <c r="K94" s="124">
        <v>0.05</v>
      </c>
      <c r="L94" s="124">
        <v>0.05</v>
      </c>
      <c r="M94" s="124">
        <v>0.05</v>
      </c>
      <c r="N94" s="125">
        <f>M94</f>
        <v>0.05</v>
      </c>
    </row>
    <row r="95" spans="1:14" ht="11.4">
      <c r="A95" s="126" t="s">
        <v>89</v>
      </c>
      <c r="B95" s="127">
        <f t="shared" ref="B95:M95" si="105">B93*B94/12</f>
        <v>0</v>
      </c>
      <c r="C95" s="127">
        <f t="shared" si="105"/>
        <v>0</v>
      </c>
      <c r="D95" s="127">
        <f t="shared" si="105"/>
        <v>0</v>
      </c>
      <c r="E95" s="127">
        <f t="shared" si="105"/>
        <v>0</v>
      </c>
      <c r="F95" s="127">
        <f t="shared" si="105"/>
        <v>0</v>
      </c>
      <c r="G95" s="127">
        <f t="shared" si="105"/>
        <v>0</v>
      </c>
      <c r="H95" s="127">
        <f t="shared" si="105"/>
        <v>0</v>
      </c>
      <c r="I95" s="127">
        <f t="shared" si="105"/>
        <v>0</v>
      </c>
      <c r="J95" s="127">
        <f t="shared" si="105"/>
        <v>0</v>
      </c>
      <c r="K95" s="127">
        <f t="shared" si="105"/>
        <v>0</v>
      </c>
      <c r="L95" s="127">
        <f t="shared" si="105"/>
        <v>0</v>
      </c>
      <c r="M95" s="127">
        <f t="shared" si="105"/>
        <v>0</v>
      </c>
      <c r="N95" s="128">
        <f>SUM(B95:M95)</f>
        <v>0</v>
      </c>
    </row>
    <row r="96" spans="1:14" ht="13.2">
      <c r="A96" s="289" t="s">
        <v>90</v>
      </c>
      <c r="B96" s="290"/>
      <c r="C96" s="290"/>
      <c r="D96" s="290"/>
      <c r="E96" s="290"/>
      <c r="F96" s="290"/>
      <c r="G96" s="290"/>
      <c r="H96" s="290"/>
      <c r="I96" s="290"/>
      <c r="J96" s="290"/>
      <c r="K96" s="290"/>
      <c r="L96" s="290"/>
      <c r="M96" s="290"/>
      <c r="N96" s="290"/>
    </row>
    <row r="97" spans="1:14" ht="12">
      <c r="A97" s="148" t="s">
        <v>81</v>
      </c>
      <c r="B97" s="147">
        <f>N62</f>
        <v>40507.571750868825</v>
      </c>
      <c r="C97" s="133">
        <f t="shared" ref="C97" si="106">B100</f>
        <v>39663.664006059058</v>
      </c>
      <c r="D97" s="133">
        <f t="shared" ref="D97" si="107">C100</f>
        <v>38837.337672599497</v>
      </c>
      <c r="E97" s="133">
        <f t="shared" ref="E97" si="108">D100</f>
        <v>38028.226471087008</v>
      </c>
      <c r="F97" s="133">
        <f t="shared" ref="F97" si="109">E100</f>
        <v>37235.97175293936</v>
      </c>
      <c r="G97" s="133">
        <f t="shared" ref="G97" si="110">F100</f>
        <v>36460.222341419787</v>
      </c>
      <c r="H97" s="133">
        <f t="shared" ref="H97" si="111">G100</f>
        <v>35700.634375973539</v>
      </c>
      <c r="I97" s="133">
        <f t="shared" ref="I97" si="112">H100</f>
        <v>34956.871159807422</v>
      </c>
      <c r="J97" s="133">
        <f t="shared" ref="J97" si="113">I100</f>
        <v>34228.603010644765</v>
      </c>
      <c r="K97" s="133">
        <f t="shared" ref="K97" si="114">J100</f>
        <v>33515.507114589665</v>
      </c>
      <c r="L97" s="133">
        <f>K100</f>
        <v>32817.267383035716</v>
      </c>
      <c r="M97" s="133">
        <f>L100</f>
        <v>32133.574312555804</v>
      </c>
      <c r="N97" s="134">
        <f>M100</f>
        <v>31464.124847710893</v>
      </c>
    </row>
    <row r="98" spans="1:14" ht="12">
      <c r="A98" s="122" t="s">
        <v>82</v>
      </c>
      <c r="B98" s="136"/>
      <c r="C98" s="136"/>
      <c r="D98" s="136"/>
      <c r="E98" s="132"/>
      <c r="F98" s="132"/>
      <c r="G98" s="132"/>
      <c r="H98" s="132"/>
      <c r="I98" s="132"/>
      <c r="J98" s="136"/>
      <c r="K98" s="132"/>
      <c r="L98" s="132"/>
      <c r="M98" s="132"/>
      <c r="N98" s="135"/>
    </row>
    <row r="99" spans="1:14" ht="11.4">
      <c r="A99" s="123" t="s">
        <v>83</v>
      </c>
      <c r="B99" s="133">
        <f>B97/48</f>
        <v>843.90774480976722</v>
      </c>
      <c r="C99" s="133">
        <f t="shared" ref="C99:M99" si="115">C97/48</f>
        <v>826.32633345956367</v>
      </c>
      <c r="D99" s="133">
        <f t="shared" si="115"/>
        <v>809.11120151248952</v>
      </c>
      <c r="E99" s="133">
        <f t="shared" si="115"/>
        <v>792.25471814764603</v>
      </c>
      <c r="F99" s="133">
        <f t="shared" si="115"/>
        <v>775.74941151957</v>
      </c>
      <c r="G99" s="133">
        <f t="shared" si="115"/>
        <v>759.58796544624556</v>
      </c>
      <c r="H99" s="133">
        <f t="shared" si="115"/>
        <v>743.7632161661154</v>
      </c>
      <c r="I99" s="133">
        <f t="shared" si="115"/>
        <v>728.26814916265459</v>
      </c>
      <c r="J99" s="133">
        <f t="shared" si="115"/>
        <v>713.09589605509927</v>
      </c>
      <c r="K99" s="133">
        <f t="shared" si="115"/>
        <v>698.2397315539514</v>
      </c>
      <c r="L99" s="133">
        <f t="shared" si="115"/>
        <v>683.69307047991072</v>
      </c>
      <c r="M99" s="133">
        <f t="shared" si="115"/>
        <v>669.44946484491254</v>
      </c>
      <c r="N99" s="134">
        <f>SUM(B99:M99)</f>
        <v>9043.4469031579247</v>
      </c>
    </row>
    <row r="100" spans="1:14" ht="11.4">
      <c r="A100" s="121" t="s">
        <v>84</v>
      </c>
      <c r="B100" s="133">
        <f>B97+B98-B99</f>
        <v>39663.664006059058</v>
      </c>
      <c r="C100" s="133">
        <f>C97+C98-C99</f>
        <v>38837.337672599497</v>
      </c>
      <c r="D100" s="133">
        <f t="shared" ref="D100:I100" si="116">D97+D98-D99</f>
        <v>38028.226471087008</v>
      </c>
      <c r="E100" s="133">
        <f t="shared" si="116"/>
        <v>37235.97175293936</v>
      </c>
      <c r="F100" s="133">
        <f t="shared" si="116"/>
        <v>36460.222341419787</v>
      </c>
      <c r="G100" s="133">
        <f t="shared" si="116"/>
        <v>35700.634375973539</v>
      </c>
      <c r="H100" s="133">
        <f t="shared" si="116"/>
        <v>34956.871159807422</v>
      </c>
      <c r="I100" s="133">
        <f t="shared" si="116"/>
        <v>34228.603010644765</v>
      </c>
      <c r="J100" s="133">
        <f>J97+J98-J99</f>
        <v>33515.507114589665</v>
      </c>
      <c r="K100" s="133">
        <f t="shared" ref="K100:M100" si="117">K97+K98-K99</f>
        <v>32817.267383035716</v>
      </c>
      <c r="L100" s="133">
        <f t="shared" si="117"/>
        <v>32133.574312555804</v>
      </c>
      <c r="M100" s="133">
        <f t="shared" si="117"/>
        <v>31464.124847710893</v>
      </c>
      <c r="N100" s="134">
        <f>M100</f>
        <v>31464.124847710893</v>
      </c>
    </row>
    <row r="101" spans="1:14" ht="11.4">
      <c r="A101" s="122" t="s">
        <v>85</v>
      </c>
      <c r="B101" s="132">
        <f t="shared" ref="B101:N101" si="118">(B97+B100)/2</f>
        <v>40085.617878463941</v>
      </c>
      <c r="C101" s="132">
        <f t="shared" si="118"/>
        <v>39250.500839329281</v>
      </c>
      <c r="D101" s="132">
        <f t="shared" si="118"/>
        <v>38432.782071843249</v>
      </c>
      <c r="E101" s="132">
        <f t="shared" si="118"/>
        <v>37632.09911201318</v>
      </c>
      <c r="F101" s="132">
        <f t="shared" si="118"/>
        <v>36848.097047179574</v>
      </c>
      <c r="G101" s="132">
        <f t="shared" si="118"/>
        <v>36080.428358696663</v>
      </c>
      <c r="H101" s="132">
        <f t="shared" si="118"/>
        <v>35328.752767890481</v>
      </c>
      <c r="I101" s="132">
        <f t="shared" si="118"/>
        <v>34592.737085226094</v>
      </c>
      <c r="J101" s="132">
        <f t="shared" si="118"/>
        <v>33872.055062617219</v>
      </c>
      <c r="K101" s="132">
        <f t="shared" si="118"/>
        <v>33166.387248812694</v>
      </c>
      <c r="L101" s="132">
        <f t="shared" si="118"/>
        <v>32475.420847795758</v>
      </c>
      <c r="M101" s="132">
        <f t="shared" si="118"/>
        <v>31798.849580133348</v>
      </c>
      <c r="N101" s="135">
        <f t="shared" si="118"/>
        <v>31464.124847710893</v>
      </c>
    </row>
    <row r="102" spans="1:14" ht="11.4">
      <c r="A102" s="122" t="s">
        <v>86</v>
      </c>
      <c r="B102" s="124">
        <v>0.04</v>
      </c>
      <c r="C102" s="124">
        <v>0.04</v>
      </c>
      <c r="D102" s="124">
        <v>0.04</v>
      </c>
      <c r="E102" s="124">
        <v>0.04</v>
      </c>
      <c r="F102" s="124">
        <v>0.04</v>
      </c>
      <c r="G102" s="124">
        <v>0.04</v>
      </c>
      <c r="H102" s="124">
        <v>0.04</v>
      </c>
      <c r="I102" s="124">
        <v>0.04</v>
      </c>
      <c r="J102" s="124">
        <v>0.04</v>
      </c>
      <c r="K102" s="124">
        <v>0.04</v>
      </c>
      <c r="L102" s="124">
        <v>0.04</v>
      </c>
      <c r="M102" s="124">
        <v>0.04</v>
      </c>
      <c r="N102" s="124">
        <v>0.04</v>
      </c>
    </row>
    <row r="103" spans="1:14" ht="11.4">
      <c r="A103" s="126" t="s">
        <v>89</v>
      </c>
      <c r="B103" s="127">
        <f t="shared" ref="B103:M103" si="119">B101*B102/12</f>
        <v>133.61872626154647</v>
      </c>
      <c r="C103" s="127">
        <f t="shared" si="119"/>
        <v>130.83500279776428</v>
      </c>
      <c r="D103" s="127">
        <f t="shared" si="119"/>
        <v>128.10927357281085</v>
      </c>
      <c r="E103" s="127">
        <f t="shared" si="119"/>
        <v>125.44033037337726</v>
      </c>
      <c r="F103" s="127">
        <f t="shared" si="119"/>
        <v>122.82699015726524</v>
      </c>
      <c r="G103" s="127">
        <f t="shared" si="119"/>
        <v>120.26809452898887</v>
      </c>
      <c r="H103" s="127">
        <f t="shared" si="119"/>
        <v>117.76250922630162</v>
      </c>
      <c r="I103" s="127">
        <f t="shared" si="119"/>
        <v>115.30912361742031</v>
      </c>
      <c r="J103" s="127">
        <f t="shared" si="119"/>
        <v>112.90685020872407</v>
      </c>
      <c r="K103" s="127">
        <f t="shared" si="119"/>
        <v>110.55462416270899</v>
      </c>
      <c r="L103" s="127">
        <f t="shared" si="119"/>
        <v>108.25140282598586</v>
      </c>
      <c r="M103" s="127">
        <f t="shared" si="119"/>
        <v>105.99616526711117</v>
      </c>
      <c r="N103" s="128">
        <f>SUM(B103:M103)</f>
        <v>1431.8790930000048</v>
      </c>
    </row>
    <row r="104" spans="1:14" ht="13.2">
      <c r="A104" s="289" t="s">
        <v>91</v>
      </c>
      <c r="B104" s="290"/>
      <c r="C104" s="290"/>
      <c r="D104" s="290"/>
      <c r="E104" s="290"/>
      <c r="F104" s="290"/>
      <c r="G104" s="290"/>
      <c r="H104" s="290"/>
      <c r="I104" s="290"/>
      <c r="J104" s="290"/>
      <c r="K104" s="290"/>
      <c r="L104" s="290"/>
      <c r="M104" s="290"/>
      <c r="N104" s="290"/>
    </row>
    <row r="105" spans="1:14" ht="12">
      <c r="A105" s="148" t="s">
        <v>81</v>
      </c>
      <c r="B105" s="147">
        <f>N70</f>
        <v>0</v>
      </c>
      <c r="C105" s="133">
        <f t="shared" ref="C105" si="120">B108</f>
        <v>0</v>
      </c>
      <c r="D105" s="133">
        <f t="shared" ref="D105" si="121">C108</f>
        <v>0</v>
      </c>
      <c r="E105" s="133">
        <f t="shared" ref="E105" si="122">D108</f>
        <v>0</v>
      </c>
      <c r="F105" s="133">
        <f t="shared" ref="F105" si="123">E108</f>
        <v>0</v>
      </c>
      <c r="G105" s="133">
        <f t="shared" ref="G105" si="124">F108</f>
        <v>0</v>
      </c>
      <c r="H105" s="133">
        <f t="shared" ref="H105" si="125">G108</f>
        <v>0</v>
      </c>
      <c r="I105" s="133">
        <f t="shared" ref="I105" si="126">H108</f>
        <v>0</v>
      </c>
      <c r="J105" s="133">
        <f t="shared" ref="J105" si="127">I108</f>
        <v>0</v>
      </c>
      <c r="K105" s="133">
        <f t="shared" ref="K105" si="128">J108</f>
        <v>0</v>
      </c>
      <c r="L105" s="133">
        <f>K108</f>
        <v>0</v>
      </c>
      <c r="M105" s="133">
        <f>L108</f>
        <v>0</v>
      </c>
      <c r="N105" s="134">
        <f>M108</f>
        <v>0</v>
      </c>
    </row>
    <row r="106" spans="1:14" ht="11.4">
      <c r="A106" s="122" t="s">
        <v>82</v>
      </c>
      <c r="B106" s="132"/>
      <c r="C106" s="132"/>
      <c r="D106" s="132"/>
      <c r="E106" s="132"/>
      <c r="F106" s="132"/>
      <c r="G106" s="132"/>
      <c r="H106" s="132"/>
      <c r="I106" s="132"/>
      <c r="J106" s="132"/>
      <c r="K106" s="132"/>
      <c r="L106" s="132"/>
      <c r="M106" s="132"/>
      <c r="N106" s="135"/>
    </row>
    <row r="107" spans="1:14" ht="11.4">
      <c r="A107" s="123" t="s">
        <v>83</v>
      </c>
      <c r="B107" s="133"/>
      <c r="C107" s="133"/>
      <c r="D107" s="13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4">
        <f>SUM(B107:M107)</f>
        <v>0</v>
      </c>
    </row>
    <row r="108" spans="1:14" ht="11.4">
      <c r="A108" s="121" t="s">
        <v>84</v>
      </c>
      <c r="B108" s="133">
        <f t="shared" ref="B108:M108" si="129">B105+B106-B107</f>
        <v>0</v>
      </c>
      <c r="C108" s="133">
        <f t="shared" si="129"/>
        <v>0</v>
      </c>
      <c r="D108" s="133">
        <f t="shared" si="129"/>
        <v>0</v>
      </c>
      <c r="E108" s="133">
        <f t="shared" si="129"/>
        <v>0</v>
      </c>
      <c r="F108" s="133">
        <f t="shared" si="129"/>
        <v>0</v>
      </c>
      <c r="G108" s="133">
        <f t="shared" si="129"/>
        <v>0</v>
      </c>
      <c r="H108" s="133">
        <f t="shared" si="129"/>
        <v>0</v>
      </c>
      <c r="I108" s="133">
        <f t="shared" si="129"/>
        <v>0</v>
      </c>
      <c r="J108" s="133">
        <f t="shared" si="129"/>
        <v>0</v>
      </c>
      <c r="K108" s="133">
        <f t="shared" si="129"/>
        <v>0</v>
      </c>
      <c r="L108" s="133">
        <f t="shared" si="129"/>
        <v>0</v>
      </c>
      <c r="M108" s="133">
        <f t="shared" si="129"/>
        <v>0</v>
      </c>
      <c r="N108" s="134">
        <f>M108</f>
        <v>0</v>
      </c>
    </row>
    <row r="109" spans="1:14" ht="11.4">
      <c r="A109" s="122" t="s">
        <v>85</v>
      </c>
      <c r="B109" s="132">
        <f t="shared" ref="B109:M109" si="130">(B105+B108)/2</f>
        <v>0</v>
      </c>
      <c r="C109" s="132">
        <f t="shared" si="130"/>
        <v>0</v>
      </c>
      <c r="D109" s="132">
        <f t="shared" si="130"/>
        <v>0</v>
      </c>
      <c r="E109" s="132">
        <f t="shared" si="130"/>
        <v>0</v>
      </c>
      <c r="F109" s="132">
        <f t="shared" si="130"/>
        <v>0</v>
      </c>
      <c r="G109" s="132">
        <f t="shared" si="130"/>
        <v>0</v>
      </c>
      <c r="H109" s="132">
        <f t="shared" si="130"/>
        <v>0</v>
      </c>
      <c r="I109" s="132">
        <f t="shared" si="130"/>
        <v>0</v>
      </c>
      <c r="J109" s="132">
        <f t="shared" si="130"/>
        <v>0</v>
      </c>
      <c r="K109" s="132">
        <f t="shared" si="130"/>
        <v>0</v>
      </c>
      <c r="L109" s="132">
        <f t="shared" si="130"/>
        <v>0</v>
      </c>
      <c r="M109" s="132">
        <f t="shared" si="130"/>
        <v>0</v>
      </c>
      <c r="N109" s="135">
        <f t="shared" ref="N109" si="131">(N105+N108)/2</f>
        <v>0</v>
      </c>
    </row>
    <row r="110" spans="1:14" ht="11.4">
      <c r="A110" s="122" t="s">
        <v>86</v>
      </c>
      <c r="B110" s="124">
        <v>0.05</v>
      </c>
      <c r="C110" s="124">
        <v>0.05</v>
      </c>
      <c r="D110" s="124">
        <v>0.05</v>
      </c>
      <c r="E110" s="124">
        <v>0.05</v>
      </c>
      <c r="F110" s="124">
        <v>0.05</v>
      </c>
      <c r="G110" s="124">
        <v>0.05</v>
      </c>
      <c r="H110" s="124">
        <v>0.05</v>
      </c>
      <c r="I110" s="124">
        <v>0.05</v>
      </c>
      <c r="J110" s="124">
        <v>0.05</v>
      </c>
      <c r="K110" s="124">
        <v>0.05</v>
      </c>
      <c r="L110" s="124">
        <v>0.05</v>
      </c>
      <c r="M110" s="124">
        <v>0.05</v>
      </c>
      <c r="N110" s="125">
        <f>M110</f>
        <v>0.05</v>
      </c>
    </row>
    <row r="111" spans="1:14" ht="11.4">
      <c r="A111" s="126" t="s">
        <v>89</v>
      </c>
      <c r="B111" s="127">
        <f>B109*B110/12</f>
        <v>0</v>
      </c>
      <c r="C111" s="127">
        <f>C109*C110/12</f>
        <v>0</v>
      </c>
      <c r="D111" s="127">
        <f t="shared" ref="D111:M111" si="132">D109*D110/12</f>
        <v>0</v>
      </c>
      <c r="E111" s="127">
        <f t="shared" si="132"/>
        <v>0</v>
      </c>
      <c r="F111" s="127">
        <f t="shared" si="132"/>
        <v>0</v>
      </c>
      <c r="G111" s="127">
        <f t="shared" si="132"/>
        <v>0</v>
      </c>
      <c r="H111" s="127">
        <f t="shared" si="132"/>
        <v>0</v>
      </c>
      <c r="I111" s="127">
        <f t="shared" si="132"/>
        <v>0</v>
      </c>
      <c r="J111" s="127">
        <f t="shared" si="132"/>
        <v>0</v>
      </c>
      <c r="K111" s="127">
        <f t="shared" si="132"/>
        <v>0</v>
      </c>
      <c r="L111" s="127">
        <f t="shared" si="132"/>
        <v>0</v>
      </c>
      <c r="M111" s="127">
        <f t="shared" si="132"/>
        <v>0</v>
      </c>
      <c r="N111" s="128">
        <f>SUM(B111:M111)</f>
        <v>0</v>
      </c>
    </row>
    <row r="112" spans="1:14" ht="12">
      <c r="A112" s="150" t="s">
        <v>92</v>
      </c>
      <c r="B112" s="151">
        <f t="shared" ref="B112:M112" si="133">B111+B87+B95+B103</f>
        <v>133.61872626154647</v>
      </c>
      <c r="C112" s="151">
        <f t="shared" si="133"/>
        <v>130.83500279776428</v>
      </c>
      <c r="D112" s="151">
        <f t="shared" si="133"/>
        <v>128.10927357281085</v>
      </c>
      <c r="E112" s="151">
        <f t="shared" si="133"/>
        <v>125.44033037337726</v>
      </c>
      <c r="F112" s="151">
        <f t="shared" si="133"/>
        <v>122.82699015726524</v>
      </c>
      <c r="G112" s="151">
        <f t="shared" si="133"/>
        <v>120.26809452898887</v>
      </c>
      <c r="H112" s="151">
        <f t="shared" si="133"/>
        <v>117.76250922630162</v>
      </c>
      <c r="I112" s="151">
        <f t="shared" si="133"/>
        <v>115.30912361742031</v>
      </c>
      <c r="J112" s="151">
        <f t="shared" si="133"/>
        <v>112.90685020872407</v>
      </c>
      <c r="K112" s="151">
        <f t="shared" si="133"/>
        <v>110.55462416270899</v>
      </c>
      <c r="L112" s="151">
        <f t="shared" si="133"/>
        <v>108.25140282598586</v>
      </c>
      <c r="M112" s="151">
        <f t="shared" si="133"/>
        <v>105.99616526711117</v>
      </c>
      <c r="N112" s="152">
        <f>SUM(B112:M112)</f>
        <v>1431.8790930000048</v>
      </c>
    </row>
    <row r="113" spans="1:14" ht="6" customHeight="1">
      <c r="A113" s="129"/>
      <c r="B113" s="130"/>
      <c r="C113" s="130"/>
      <c r="D113" s="130"/>
      <c r="E113" s="130"/>
      <c r="F113" s="130"/>
      <c r="G113" s="130"/>
      <c r="H113" s="130"/>
      <c r="I113" s="130"/>
      <c r="J113" s="130"/>
      <c r="K113" s="130"/>
      <c r="L113" s="130"/>
      <c r="M113" s="146"/>
      <c r="N113" s="131"/>
    </row>
    <row r="114" spans="1:14" ht="12">
      <c r="A114" s="150" t="s">
        <v>93</v>
      </c>
      <c r="B114" s="151">
        <f t="shared" ref="B114:M114" si="134">B107+B83+B91+B99</f>
        <v>843.90774480976722</v>
      </c>
      <c r="C114" s="151">
        <f t="shared" si="134"/>
        <v>826.32633345956367</v>
      </c>
      <c r="D114" s="151">
        <f t="shared" si="134"/>
        <v>809.11120151248952</v>
      </c>
      <c r="E114" s="151">
        <f t="shared" si="134"/>
        <v>792.25471814764603</v>
      </c>
      <c r="F114" s="151">
        <f t="shared" si="134"/>
        <v>775.74941151957</v>
      </c>
      <c r="G114" s="151">
        <f t="shared" si="134"/>
        <v>759.58796544624556</v>
      </c>
      <c r="H114" s="151">
        <f t="shared" si="134"/>
        <v>743.7632161661154</v>
      </c>
      <c r="I114" s="151">
        <f t="shared" si="134"/>
        <v>728.26814916265459</v>
      </c>
      <c r="J114" s="151">
        <f t="shared" si="134"/>
        <v>713.09589605509927</v>
      </c>
      <c r="K114" s="151">
        <f t="shared" si="134"/>
        <v>698.2397315539514</v>
      </c>
      <c r="L114" s="151">
        <f t="shared" si="134"/>
        <v>683.69307047991072</v>
      </c>
      <c r="M114" s="151">
        <f t="shared" si="134"/>
        <v>669.44946484491254</v>
      </c>
      <c r="N114" s="152">
        <f>SUM(B114:M114)</f>
        <v>9043.4469031579247</v>
      </c>
    </row>
    <row r="115" spans="1:14"/>
    <row r="116" spans="1:14" ht="13.2">
      <c r="A116" s="117"/>
      <c r="B116" s="291" t="s">
        <v>96</v>
      </c>
      <c r="C116" s="292"/>
      <c r="D116" s="292"/>
      <c r="E116" s="292"/>
      <c r="F116" s="292"/>
      <c r="G116" s="292"/>
      <c r="H116" s="292"/>
      <c r="I116" s="292"/>
      <c r="J116" s="292"/>
      <c r="K116" s="292"/>
      <c r="L116" s="292"/>
      <c r="M116" s="292"/>
      <c r="N116" s="293"/>
    </row>
    <row r="117" spans="1:14" ht="24">
      <c r="A117" s="142"/>
      <c r="B117" s="149" t="s">
        <v>62</v>
      </c>
      <c r="C117" s="149" t="s">
        <v>74</v>
      </c>
      <c r="D117" s="149" t="s">
        <v>25</v>
      </c>
      <c r="E117" s="149" t="s">
        <v>26</v>
      </c>
      <c r="F117" s="149" t="s">
        <v>27</v>
      </c>
      <c r="G117" s="149" t="s">
        <v>28</v>
      </c>
      <c r="H117" s="149" t="s">
        <v>29</v>
      </c>
      <c r="I117" s="149" t="s">
        <v>63</v>
      </c>
      <c r="J117" s="149" t="s">
        <v>75</v>
      </c>
      <c r="K117" s="149" t="s">
        <v>76</v>
      </c>
      <c r="L117" s="149" t="s">
        <v>77</v>
      </c>
      <c r="M117" s="149" t="s">
        <v>78</v>
      </c>
      <c r="N117" s="149" t="s">
        <v>79</v>
      </c>
    </row>
    <row r="118" spans="1:14" ht="13.2">
      <c r="A118" s="289" t="s">
        <v>80</v>
      </c>
      <c r="B118" s="290"/>
      <c r="C118" s="290"/>
      <c r="D118" s="290"/>
      <c r="E118" s="290"/>
      <c r="F118" s="290"/>
      <c r="G118" s="290"/>
      <c r="H118" s="290"/>
      <c r="I118" s="290"/>
      <c r="J118" s="290"/>
      <c r="K118" s="290"/>
      <c r="L118" s="290"/>
      <c r="M118" s="290"/>
      <c r="N118" s="290"/>
    </row>
    <row r="119" spans="1:14" ht="12">
      <c r="A119" s="148" t="s">
        <v>81</v>
      </c>
      <c r="B119" s="145">
        <f>N84</f>
        <v>0</v>
      </c>
      <c r="C119" s="133">
        <f t="shared" ref="C119" si="135">B122</f>
        <v>0</v>
      </c>
      <c r="D119" s="133">
        <f t="shared" ref="D119" si="136">C122</f>
        <v>0</v>
      </c>
      <c r="E119" s="133">
        <f t="shared" ref="E119" si="137">D122</f>
        <v>0</v>
      </c>
      <c r="F119" s="133">
        <f t="shared" ref="F119" si="138">E122</f>
        <v>0</v>
      </c>
      <c r="G119" s="133">
        <f t="shared" ref="G119" si="139">F122</f>
        <v>0</v>
      </c>
      <c r="H119" s="133">
        <f t="shared" ref="H119" si="140">G122</f>
        <v>0</v>
      </c>
      <c r="I119" s="133">
        <f t="shared" ref="I119" si="141">H122</f>
        <v>0</v>
      </c>
      <c r="J119" s="133">
        <f t="shared" ref="J119" si="142">I122</f>
        <v>0</v>
      </c>
      <c r="K119" s="133">
        <f t="shared" ref="K119" si="143">J122</f>
        <v>0</v>
      </c>
      <c r="L119" s="133">
        <f>K122</f>
        <v>0</v>
      </c>
      <c r="M119" s="133">
        <f>L122</f>
        <v>0</v>
      </c>
      <c r="N119" s="133">
        <f>M122</f>
        <v>0</v>
      </c>
    </row>
    <row r="120" spans="1:14" ht="12">
      <c r="A120" s="122" t="s">
        <v>82</v>
      </c>
      <c r="B120" s="136"/>
      <c r="C120" s="136"/>
      <c r="D120" s="136"/>
      <c r="E120" s="136"/>
      <c r="F120" s="132"/>
      <c r="G120" s="136"/>
      <c r="H120" s="136"/>
      <c r="I120" s="136"/>
      <c r="J120" s="136"/>
      <c r="K120" s="136"/>
      <c r="L120" s="132"/>
      <c r="M120" s="132"/>
      <c r="N120" s="133"/>
    </row>
    <row r="121" spans="1:14" ht="11.4">
      <c r="A121" s="123" t="s">
        <v>83</v>
      </c>
      <c r="B121" s="133"/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>
        <f>SUM(B121:M121)</f>
        <v>0</v>
      </c>
    </row>
    <row r="122" spans="1:14" ht="11.4">
      <c r="A122" s="121" t="s">
        <v>84</v>
      </c>
      <c r="B122" s="133">
        <f>B119+B120-B121</f>
        <v>0</v>
      </c>
      <c r="C122" s="133">
        <f>C119+C120-C121</f>
        <v>0</v>
      </c>
      <c r="D122" s="133">
        <f t="shared" ref="D122:M122" si="144">D119+D120-D121</f>
        <v>0</v>
      </c>
      <c r="E122" s="133">
        <f t="shared" si="144"/>
        <v>0</v>
      </c>
      <c r="F122" s="133">
        <f t="shared" si="144"/>
        <v>0</v>
      </c>
      <c r="G122" s="133">
        <f t="shared" si="144"/>
        <v>0</v>
      </c>
      <c r="H122" s="133">
        <f t="shared" si="144"/>
        <v>0</v>
      </c>
      <c r="I122" s="133">
        <f t="shared" si="144"/>
        <v>0</v>
      </c>
      <c r="J122" s="133">
        <f t="shared" si="144"/>
        <v>0</v>
      </c>
      <c r="K122" s="133">
        <f t="shared" si="144"/>
        <v>0</v>
      </c>
      <c r="L122" s="133">
        <f t="shared" si="144"/>
        <v>0</v>
      </c>
      <c r="M122" s="133">
        <f t="shared" si="144"/>
        <v>0</v>
      </c>
      <c r="N122" s="137">
        <f>M122</f>
        <v>0</v>
      </c>
    </row>
    <row r="123" spans="1:14" ht="11.4">
      <c r="A123" s="122" t="s">
        <v>85</v>
      </c>
      <c r="B123" s="132">
        <f>(B119+B122)/2</f>
        <v>0</v>
      </c>
      <c r="C123" s="132">
        <f t="shared" ref="C123:N123" si="145">(C119+C122)/2</f>
        <v>0</v>
      </c>
      <c r="D123" s="132">
        <f t="shared" si="145"/>
        <v>0</v>
      </c>
      <c r="E123" s="132">
        <f t="shared" si="145"/>
        <v>0</v>
      </c>
      <c r="F123" s="132">
        <f t="shared" si="145"/>
        <v>0</v>
      </c>
      <c r="G123" s="132">
        <f t="shared" si="145"/>
        <v>0</v>
      </c>
      <c r="H123" s="132">
        <f t="shared" si="145"/>
        <v>0</v>
      </c>
      <c r="I123" s="132">
        <f t="shared" si="145"/>
        <v>0</v>
      </c>
      <c r="J123" s="132">
        <f t="shared" si="145"/>
        <v>0</v>
      </c>
      <c r="K123" s="132">
        <f t="shared" si="145"/>
        <v>0</v>
      </c>
      <c r="L123" s="132">
        <f t="shared" si="145"/>
        <v>0</v>
      </c>
      <c r="M123" s="132">
        <f t="shared" si="145"/>
        <v>0</v>
      </c>
      <c r="N123" s="138">
        <f t="shared" si="145"/>
        <v>0</v>
      </c>
    </row>
    <row r="124" spans="1:14" ht="11.4">
      <c r="A124" s="122" t="s">
        <v>86</v>
      </c>
      <c r="B124" s="124">
        <v>0.02</v>
      </c>
      <c r="C124" s="124">
        <v>0.02</v>
      </c>
      <c r="D124" s="124">
        <v>0.02</v>
      </c>
      <c r="E124" s="124">
        <v>0.02</v>
      </c>
      <c r="F124" s="124">
        <v>0.02</v>
      </c>
      <c r="G124" s="124">
        <v>0.02</v>
      </c>
      <c r="H124" s="124">
        <v>0.02</v>
      </c>
      <c r="I124" s="124">
        <v>0.02</v>
      </c>
      <c r="J124" s="124">
        <v>0.02</v>
      </c>
      <c r="K124" s="124">
        <v>0.02</v>
      </c>
      <c r="L124" s="124">
        <v>0.02</v>
      </c>
      <c r="M124" s="124">
        <v>0.02</v>
      </c>
      <c r="N124" s="125">
        <f>M124</f>
        <v>0.02</v>
      </c>
    </row>
    <row r="125" spans="1:14" ht="11.4">
      <c r="A125" s="126" t="s">
        <v>87</v>
      </c>
      <c r="B125" s="127">
        <f>B123*B124/12</f>
        <v>0</v>
      </c>
      <c r="C125" s="127">
        <f t="shared" ref="C125:M125" si="146">C123*C124/12</f>
        <v>0</v>
      </c>
      <c r="D125" s="127">
        <f t="shared" si="146"/>
        <v>0</v>
      </c>
      <c r="E125" s="127">
        <f t="shared" si="146"/>
        <v>0</v>
      </c>
      <c r="F125" s="127">
        <f t="shared" si="146"/>
        <v>0</v>
      </c>
      <c r="G125" s="127">
        <f t="shared" si="146"/>
        <v>0</v>
      </c>
      <c r="H125" s="127">
        <f t="shared" si="146"/>
        <v>0</v>
      </c>
      <c r="I125" s="127">
        <f t="shared" si="146"/>
        <v>0</v>
      </c>
      <c r="J125" s="127">
        <f t="shared" si="146"/>
        <v>0</v>
      </c>
      <c r="K125" s="127">
        <f t="shared" si="146"/>
        <v>0</v>
      </c>
      <c r="L125" s="127">
        <f t="shared" si="146"/>
        <v>0</v>
      </c>
      <c r="M125" s="127">
        <f t="shared" si="146"/>
        <v>0</v>
      </c>
      <c r="N125" s="128">
        <f>SUM(B125:M125)</f>
        <v>0</v>
      </c>
    </row>
    <row r="126" spans="1:14" ht="13.2">
      <c r="A126" s="289" t="s">
        <v>88</v>
      </c>
      <c r="B126" s="290"/>
      <c r="C126" s="290"/>
      <c r="D126" s="290"/>
      <c r="E126" s="290"/>
      <c r="F126" s="290"/>
      <c r="G126" s="290"/>
      <c r="H126" s="290"/>
      <c r="I126" s="290"/>
      <c r="J126" s="290"/>
      <c r="K126" s="290"/>
      <c r="L126" s="290"/>
      <c r="M126" s="290"/>
      <c r="N126" s="290"/>
    </row>
    <row r="127" spans="1:14" ht="12">
      <c r="A127" s="148" t="s">
        <v>81</v>
      </c>
      <c r="B127" s="147">
        <f>N92</f>
        <v>0</v>
      </c>
      <c r="C127" s="133">
        <f t="shared" ref="C127" si="147">B130</f>
        <v>0</v>
      </c>
      <c r="D127" s="133">
        <f t="shared" ref="D127" si="148">C130</f>
        <v>0</v>
      </c>
      <c r="E127" s="133">
        <f t="shared" ref="E127" si="149">D130</f>
        <v>0</v>
      </c>
      <c r="F127" s="133">
        <f t="shared" ref="F127" si="150">E130</f>
        <v>0</v>
      </c>
      <c r="G127" s="133">
        <f t="shared" ref="G127" si="151">F130</f>
        <v>0</v>
      </c>
      <c r="H127" s="133">
        <f t="shared" ref="H127" si="152">G130</f>
        <v>0</v>
      </c>
      <c r="I127" s="133">
        <f t="shared" ref="I127" si="153">H130</f>
        <v>0</v>
      </c>
      <c r="J127" s="133">
        <f t="shared" ref="J127" si="154">I130</f>
        <v>0</v>
      </c>
      <c r="K127" s="133">
        <f t="shared" ref="K127" si="155">J130</f>
        <v>0</v>
      </c>
      <c r="L127" s="133">
        <f>K130</f>
        <v>0</v>
      </c>
      <c r="M127" s="133">
        <f>L130</f>
        <v>0</v>
      </c>
      <c r="N127" s="133">
        <f>M130</f>
        <v>0</v>
      </c>
    </row>
    <row r="128" spans="1:14" ht="11.4">
      <c r="A128" s="122" t="s">
        <v>82</v>
      </c>
      <c r="B128" s="132"/>
      <c r="C128" s="132"/>
      <c r="D128" s="132"/>
      <c r="E128" s="132"/>
      <c r="F128" s="132"/>
      <c r="G128" s="132"/>
      <c r="H128" s="132"/>
      <c r="I128" s="132"/>
      <c r="J128" s="132"/>
      <c r="K128" s="132"/>
      <c r="L128" s="132"/>
      <c r="M128" s="132"/>
      <c r="N128" s="133"/>
    </row>
    <row r="129" spans="1:16384" ht="11.4">
      <c r="A129" s="123" t="s">
        <v>83</v>
      </c>
      <c r="B129" s="133"/>
      <c r="C129" s="133"/>
      <c r="D129" s="13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>
        <f>SUM(B129:M129)</f>
        <v>0</v>
      </c>
    </row>
    <row r="130" spans="1:16384" ht="11.4">
      <c r="A130" s="121" t="s">
        <v>84</v>
      </c>
      <c r="B130" s="133">
        <f>B127+B128-B129</f>
        <v>0</v>
      </c>
      <c r="C130" s="133">
        <f>C127+C128-C129</f>
        <v>0</v>
      </c>
      <c r="D130" s="133">
        <f t="shared" ref="D130:M130" si="156">D127+D128-D129</f>
        <v>0</v>
      </c>
      <c r="E130" s="133">
        <f t="shared" si="156"/>
        <v>0</v>
      </c>
      <c r="F130" s="133">
        <f t="shared" si="156"/>
        <v>0</v>
      </c>
      <c r="G130" s="133">
        <f t="shared" si="156"/>
        <v>0</v>
      </c>
      <c r="H130" s="133">
        <f t="shared" si="156"/>
        <v>0</v>
      </c>
      <c r="I130" s="133">
        <f t="shared" si="156"/>
        <v>0</v>
      </c>
      <c r="J130" s="133">
        <f t="shared" si="156"/>
        <v>0</v>
      </c>
      <c r="K130" s="133">
        <f t="shared" si="156"/>
        <v>0</v>
      </c>
      <c r="L130" s="133">
        <f t="shared" si="156"/>
        <v>0</v>
      </c>
      <c r="M130" s="133">
        <f t="shared" si="156"/>
        <v>0</v>
      </c>
      <c r="N130" s="137">
        <f>M130</f>
        <v>0</v>
      </c>
    </row>
    <row r="131" spans="1:16384" ht="11.4">
      <c r="A131" s="122" t="s">
        <v>85</v>
      </c>
      <c r="B131" s="132">
        <f t="shared" ref="B131:N131" si="157">(B127+B130)/2</f>
        <v>0</v>
      </c>
      <c r="C131" s="132">
        <f t="shared" si="157"/>
        <v>0</v>
      </c>
      <c r="D131" s="132">
        <f t="shared" si="157"/>
        <v>0</v>
      </c>
      <c r="E131" s="132">
        <f t="shared" si="157"/>
        <v>0</v>
      </c>
      <c r="F131" s="132">
        <f t="shared" si="157"/>
        <v>0</v>
      </c>
      <c r="G131" s="132">
        <f t="shared" si="157"/>
        <v>0</v>
      </c>
      <c r="H131" s="132">
        <f t="shared" si="157"/>
        <v>0</v>
      </c>
      <c r="I131" s="132">
        <f t="shared" si="157"/>
        <v>0</v>
      </c>
      <c r="J131" s="132">
        <f t="shared" si="157"/>
        <v>0</v>
      </c>
      <c r="K131" s="132">
        <f t="shared" si="157"/>
        <v>0</v>
      </c>
      <c r="L131" s="132">
        <f t="shared" si="157"/>
        <v>0</v>
      </c>
      <c r="M131" s="132">
        <f t="shared" si="157"/>
        <v>0</v>
      </c>
      <c r="N131" s="138">
        <f t="shared" si="157"/>
        <v>0</v>
      </c>
    </row>
    <row r="132" spans="1:16384" ht="11.4">
      <c r="A132" s="122" t="s">
        <v>86</v>
      </c>
      <c r="B132" s="124">
        <v>0.05</v>
      </c>
      <c r="C132" s="124">
        <v>0.05</v>
      </c>
      <c r="D132" s="124">
        <v>0.05</v>
      </c>
      <c r="E132" s="124">
        <v>0.05</v>
      </c>
      <c r="F132" s="124">
        <v>0.05</v>
      </c>
      <c r="G132" s="124">
        <v>0.05</v>
      </c>
      <c r="H132" s="124">
        <v>0.05</v>
      </c>
      <c r="I132" s="124">
        <v>0.05</v>
      </c>
      <c r="J132" s="124">
        <v>0.05</v>
      </c>
      <c r="K132" s="124">
        <v>0.05</v>
      </c>
      <c r="L132" s="124">
        <v>0.05</v>
      </c>
      <c r="M132" s="124">
        <v>0.05</v>
      </c>
      <c r="N132" s="125">
        <f>M132</f>
        <v>0.05</v>
      </c>
    </row>
    <row r="133" spans="1:16384" ht="11.4">
      <c r="A133" s="126" t="s">
        <v>89</v>
      </c>
      <c r="B133" s="127">
        <f t="shared" ref="B133:M133" si="158">B131*B132/12</f>
        <v>0</v>
      </c>
      <c r="C133" s="127">
        <f t="shared" si="158"/>
        <v>0</v>
      </c>
      <c r="D133" s="127">
        <f t="shared" si="158"/>
        <v>0</v>
      </c>
      <c r="E133" s="127">
        <f t="shared" si="158"/>
        <v>0</v>
      </c>
      <c r="F133" s="127">
        <f t="shared" si="158"/>
        <v>0</v>
      </c>
      <c r="G133" s="127">
        <f t="shared" si="158"/>
        <v>0</v>
      </c>
      <c r="H133" s="127">
        <f t="shared" si="158"/>
        <v>0</v>
      </c>
      <c r="I133" s="127">
        <f t="shared" si="158"/>
        <v>0</v>
      </c>
      <c r="J133" s="127">
        <f t="shared" si="158"/>
        <v>0</v>
      </c>
      <c r="K133" s="127">
        <f t="shared" si="158"/>
        <v>0</v>
      </c>
      <c r="L133" s="127">
        <f t="shared" si="158"/>
        <v>0</v>
      </c>
      <c r="M133" s="127">
        <f t="shared" si="158"/>
        <v>0</v>
      </c>
      <c r="N133" s="128">
        <f>SUM(B133:M133)</f>
        <v>0</v>
      </c>
    </row>
    <row r="134" spans="1:16384" ht="13.2">
      <c r="A134" s="289" t="s">
        <v>90</v>
      </c>
      <c r="B134" s="290"/>
      <c r="C134" s="290"/>
      <c r="D134" s="290"/>
      <c r="E134" s="290"/>
      <c r="F134" s="290"/>
      <c r="G134" s="290"/>
      <c r="H134" s="290"/>
      <c r="I134" s="290"/>
      <c r="J134" s="290"/>
      <c r="K134" s="290"/>
      <c r="L134" s="290"/>
      <c r="M134" s="290"/>
      <c r="N134" s="290"/>
    </row>
    <row r="135" spans="1:16384" ht="12">
      <c r="A135" s="148" t="s">
        <v>81</v>
      </c>
      <c r="B135" s="147">
        <f>N100</f>
        <v>31464.124847710893</v>
      </c>
      <c r="C135" s="133">
        <f t="shared" ref="C135" si="159">B138</f>
        <v>30808.622246716917</v>
      </c>
      <c r="D135" s="133">
        <f t="shared" ref="D135" si="160">C138</f>
        <v>30166.775949910316</v>
      </c>
      <c r="E135" s="133">
        <f t="shared" ref="E135" si="161">D138</f>
        <v>29538.301450953852</v>
      </c>
      <c r="F135" s="133">
        <f t="shared" ref="F135" si="162">E138</f>
        <v>28922.920170725647</v>
      </c>
      <c r="G135" s="133">
        <f t="shared" ref="G135" si="163">F138</f>
        <v>28320.359333835528</v>
      </c>
      <c r="H135" s="133">
        <f t="shared" ref="H135" si="164">G138</f>
        <v>27730.351847713955</v>
      </c>
      <c r="I135" s="133">
        <f t="shared" ref="I135" si="165">H138</f>
        <v>27152.636184219915</v>
      </c>
      <c r="J135" s="133">
        <f t="shared" ref="J135" si="166">I138</f>
        <v>26586.956263715332</v>
      </c>
      <c r="K135" s="133">
        <f t="shared" ref="K135" si="167">J138</f>
        <v>26033.061341554596</v>
      </c>
      <c r="L135" s="133">
        <f>K138</f>
        <v>25490.705896938875</v>
      </c>
      <c r="M135" s="133">
        <f>L138</f>
        <v>24959.64952408598</v>
      </c>
      <c r="N135" s="134">
        <f>M138</f>
        <v>24439.656825667524</v>
      </c>
    </row>
    <row r="136" spans="1:16384" ht="12">
      <c r="A136" s="122" t="s">
        <v>82</v>
      </c>
      <c r="B136" s="136"/>
      <c r="C136" s="136"/>
      <c r="D136" s="136"/>
      <c r="E136" s="132"/>
      <c r="F136" s="132"/>
      <c r="G136" s="132"/>
      <c r="H136" s="132"/>
      <c r="I136" s="132"/>
      <c r="J136" s="136"/>
      <c r="K136" s="132"/>
      <c r="L136" s="132"/>
      <c r="M136" s="132"/>
      <c r="N136" s="135"/>
    </row>
    <row r="137" spans="1:16384" ht="11.4">
      <c r="A137" s="123" t="s">
        <v>83</v>
      </c>
      <c r="B137" s="133">
        <f>B135/48</f>
        <v>655.5026009939769</v>
      </c>
      <c r="C137" s="133">
        <f t="shared" ref="C137:M137" si="168">C135/48</f>
        <v>641.84629680660248</v>
      </c>
      <c r="D137" s="133">
        <f t="shared" si="168"/>
        <v>628.47449895646491</v>
      </c>
      <c r="E137" s="133">
        <f t="shared" si="168"/>
        <v>615.38128022820524</v>
      </c>
      <c r="F137" s="133">
        <f t="shared" si="168"/>
        <v>602.56083689011768</v>
      </c>
      <c r="G137" s="133">
        <f t="shared" si="168"/>
        <v>590.00748612157349</v>
      </c>
      <c r="H137" s="133">
        <f t="shared" si="168"/>
        <v>577.71566349404077</v>
      </c>
      <c r="I137" s="133">
        <f t="shared" si="168"/>
        <v>565.67992050458156</v>
      </c>
      <c r="J137" s="133">
        <f t="shared" si="168"/>
        <v>553.89492216073609</v>
      </c>
      <c r="K137" s="133">
        <f t="shared" si="168"/>
        <v>542.35544461572078</v>
      </c>
      <c r="L137" s="133">
        <f t="shared" si="168"/>
        <v>531.05637285289322</v>
      </c>
      <c r="M137" s="133">
        <f t="shared" si="168"/>
        <v>519.99269841845796</v>
      </c>
      <c r="N137" s="134">
        <f>SUM(B137:M137)</f>
        <v>7024.4680220433711</v>
      </c>
    </row>
    <row r="138" spans="1:16384" ht="11.4">
      <c r="A138" s="121" t="s">
        <v>84</v>
      </c>
      <c r="B138" s="133">
        <f>B135+B136-B137</f>
        <v>30808.622246716917</v>
      </c>
      <c r="C138" s="133">
        <f>C135+C136-C137</f>
        <v>30166.775949910316</v>
      </c>
      <c r="D138" s="133">
        <f t="shared" ref="D138:I138" si="169">D135+D136-D137</f>
        <v>29538.301450953852</v>
      </c>
      <c r="E138" s="133">
        <f t="shared" si="169"/>
        <v>28922.920170725647</v>
      </c>
      <c r="F138" s="133">
        <f t="shared" si="169"/>
        <v>28320.359333835528</v>
      </c>
      <c r="G138" s="133">
        <f t="shared" si="169"/>
        <v>27730.351847713955</v>
      </c>
      <c r="H138" s="133">
        <f t="shared" si="169"/>
        <v>27152.636184219915</v>
      </c>
      <c r="I138" s="133">
        <f t="shared" si="169"/>
        <v>26586.956263715332</v>
      </c>
      <c r="J138" s="133">
        <f>J135+J136-J137</f>
        <v>26033.061341554596</v>
      </c>
      <c r="K138" s="133">
        <f t="shared" ref="K138:M138" si="170">K135+K136-K137</f>
        <v>25490.705896938875</v>
      </c>
      <c r="L138" s="133">
        <f t="shared" si="170"/>
        <v>24959.64952408598</v>
      </c>
      <c r="M138" s="133">
        <f t="shared" si="170"/>
        <v>24439.656825667524</v>
      </c>
      <c r="N138" s="134">
        <f>M138</f>
        <v>24439.656825667524</v>
      </c>
    </row>
    <row r="139" spans="1:16384" ht="11.4">
      <c r="A139" s="122" t="s">
        <v>85</v>
      </c>
      <c r="B139" s="132">
        <f t="shared" ref="B139:N139" si="171">(B135+B138)/2</f>
        <v>31136.373547213905</v>
      </c>
      <c r="C139" s="132">
        <f t="shared" si="171"/>
        <v>30487.699098313617</v>
      </c>
      <c r="D139" s="132">
        <f t="shared" si="171"/>
        <v>29852.538700432084</v>
      </c>
      <c r="E139" s="132">
        <f t="shared" si="171"/>
        <v>29230.610810839749</v>
      </c>
      <c r="F139" s="132">
        <f t="shared" si="171"/>
        <v>28621.639752280586</v>
      </c>
      <c r="G139" s="132">
        <f t="shared" si="171"/>
        <v>28025.355590774743</v>
      </c>
      <c r="H139" s="132">
        <f t="shared" si="171"/>
        <v>27441.494015966935</v>
      </c>
      <c r="I139" s="132">
        <f t="shared" si="171"/>
        <v>26869.796223967624</v>
      </c>
      <c r="J139" s="132">
        <f t="shared" si="171"/>
        <v>26310.008802634962</v>
      </c>
      <c r="K139" s="132">
        <f t="shared" si="171"/>
        <v>25761.883619246735</v>
      </c>
      <c r="L139" s="132">
        <f t="shared" si="171"/>
        <v>25225.177710512427</v>
      </c>
      <c r="M139" s="132">
        <f t="shared" si="171"/>
        <v>24699.653174876752</v>
      </c>
      <c r="N139" s="135">
        <f t="shared" si="171"/>
        <v>24439.656825667524</v>
      </c>
    </row>
    <row r="140" spans="1:16384" ht="11.4">
      <c r="A140" s="122" t="s">
        <v>86</v>
      </c>
      <c r="B140" s="124">
        <v>0.04</v>
      </c>
      <c r="C140" s="124">
        <v>0.04</v>
      </c>
      <c r="D140" s="124">
        <v>0.04</v>
      </c>
      <c r="E140" s="124">
        <v>0.04</v>
      </c>
      <c r="F140" s="124">
        <v>0.04</v>
      </c>
      <c r="G140" s="124">
        <v>0.04</v>
      </c>
      <c r="H140" s="124">
        <v>0.04</v>
      </c>
      <c r="I140" s="124">
        <v>0.04</v>
      </c>
      <c r="J140" s="124">
        <v>0.04</v>
      </c>
      <c r="K140" s="124">
        <v>0.04</v>
      </c>
      <c r="L140" s="124">
        <v>0.04</v>
      </c>
      <c r="M140" s="124">
        <v>0.04</v>
      </c>
      <c r="N140" s="124">
        <v>0.04</v>
      </c>
      <c r="O140" s="124">
        <v>0.04</v>
      </c>
      <c r="P140" s="124">
        <v>0.04</v>
      </c>
      <c r="Q140" s="124">
        <v>0.04</v>
      </c>
      <c r="R140" s="124">
        <v>0.04</v>
      </c>
      <c r="S140" s="124">
        <v>0.04</v>
      </c>
      <c r="T140" s="124">
        <v>0.04</v>
      </c>
      <c r="U140" s="124">
        <v>0.04</v>
      </c>
      <c r="V140" s="124">
        <v>0.04</v>
      </c>
      <c r="W140" s="124">
        <v>0.04</v>
      </c>
      <c r="X140" s="124">
        <v>0.04</v>
      </c>
      <c r="Y140" s="124">
        <v>0.04</v>
      </c>
      <c r="Z140" s="124">
        <v>0.04</v>
      </c>
      <c r="AA140" s="124">
        <v>0.04</v>
      </c>
      <c r="AB140" s="124">
        <v>0.04</v>
      </c>
      <c r="AC140" s="124">
        <v>0.04</v>
      </c>
      <c r="AD140" s="124">
        <v>0.04</v>
      </c>
      <c r="AE140" s="124">
        <v>0.04</v>
      </c>
      <c r="AF140" s="124">
        <v>0.04</v>
      </c>
      <c r="AG140" s="124">
        <v>0.04</v>
      </c>
      <c r="AH140" s="124">
        <v>0.04</v>
      </c>
      <c r="AI140" s="124">
        <v>0.04</v>
      </c>
      <c r="AJ140" s="124">
        <v>0.04</v>
      </c>
      <c r="AK140" s="124">
        <v>0.04</v>
      </c>
      <c r="AL140" s="124">
        <v>0.04</v>
      </c>
      <c r="AM140" s="124">
        <v>0.04</v>
      </c>
      <c r="AN140" s="124">
        <v>0.04</v>
      </c>
      <c r="AO140" s="124">
        <v>0.04</v>
      </c>
      <c r="AP140" s="124">
        <v>0.04</v>
      </c>
      <c r="AQ140" s="124">
        <v>0.04</v>
      </c>
      <c r="AR140" s="124">
        <v>0.04</v>
      </c>
      <c r="AS140" s="124">
        <v>0.04</v>
      </c>
      <c r="AT140" s="124">
        <v>0.04</v>
      </c>
      <c r="AU140" s="124">
        <v>0.04</v>
      </c>
      <c r="AV140" s="124">
        <v>0.04</v>
      </c>
      <c r="AW140" s="124">
        <v>0.04</v>
      </c>
      <c r="AX140" s="124">
        <v>0.04</v>
      </c>
      <c r="AY140" s="124">
        <v>0.04</v>
      </c>
      <c r="AZ140" s="124">
        <v>0.04</v>
      </c>
      <c r="BA140" s="124">
        <v>0.04</v>
      </c>
      <c r="BB140" s="124">
        <v>0.04</v>
      </c>
      <c r="BC140" s="124">
        <v>0.04</v>
      </c>
      <c r="BD140" s="124">
        <v>0.04</v>
      </c>
      <c r="BE140" s="124">
        <v>0.04</v>
      </c>
      <c r="BF140" s="124">
        <v>0.04</v>
      </c>
      <c r="BG140" s="124">
        <v>0.04</v>
      </c>
      <c r="BH140" s="124">
        <v>0.04</v>
      </c>
      <c r="BI140" s="124">
        <v>0.04</v>
      </c>
      <c r="BJ140" s="124">
        <v>0.04</v>
      </c>
      <c r="BK140" s="124">
        <v>0.04</v>
      </c>
      <c r="BL140" s="124">
        <v>0.04</v>
      </c>
      <c r="BM140" s="124">
        <v>0.04</v>
      </c>
      <c r="BN140" s="124">
        <v>0.04</v>
      </c>
      <c r="BO140" s="124">
        <v>0.04</v>
      </c>
      <c r="BP140" s="124">
        <v>0.04</v>
      </c>
      <c r="BQ140" s="124">
        <v>0.04</v>
      </c>
      <c r="BR140" s="124">
        <v>0.04</v>
      </c>
      <c r="BS140" s="124">
        <v>0.04</v>
      </c>
      <c r="BT140" s="124">
        <v>0.04</v>
      </c>
      <c r="BU140" s="124">
        <v>0.04</v>
      </c>
      <c r="BV140" s="124">
        <v>0.04</v>
      </c>
      <c r="BW140" s="124">
        <v>0.04</v>
      </c>
      <c r="BX140" s="124">
        <v>0.04</v>
      </c>
      <c r="BY140" s="124">
        <v>0.04</v>
      </c>
      <c r="BZ140" s="124">
        <v>0.04</v>
      </c>
      <c r="CA140" s="124">
        <v>0.04</v>
      </c>
      <c r="CB140" s="124">
        <v>0.04</v>
      </c>
      <c r="CC140" s="124">
        <v>0.04</v>
      </c>
      <c r="CD140" s="124">
        <v>0.04</v>
      </c>
      <c r="CE140" s="124">
        <v>0.04</v>
      </c>
      <c r="CF140" s="124">
        <v>0.04</v>
      </c>
      <c r="CG140" s="124">
        <v>0.04</v>
      </c>
      <c r="CH140" s="124">
        <v>0.04</v>
      </c>
      <c r="CI140" s="124">
        <v>0.04</v>
      </c>
      <c r="CJ140" s="124">
        <v>0.04</v>
      </c>
      <c r="CK140" s="124">
        <v>0.04</v>
      </c>
      <c r="CL140" s="124">
        <v>0.04</v>
      </c>
      <c r="CM140" s="124">
        <v>0.04</v>
      </c>
      <c r="CN140" s="124">
        <v>0.04</v>
      </c>
      <c r="CO140" s="124">
        <v>0.04</v>
      </c>
      <c r="CP140" s="124">
        <v>0.04</v>
      </c>
      <c r="CQ140" s="124">
        <v>0.04</v>
      </c>
      <c r="CR140" s="124">
        <v>0.04</v>
      </c>
      <c r="CS140" s="124">
        <v>0.04</v>
      </c>
      <c r="CT140" s="124">
        <v>0.04</v>
      </c>
      <c r="CU140" s="124">
        <v>0.04</v>
      </c>
      <c r="CV140" s="124">
        <v>0.04</v>
      </c>
      <c r="CW140" s="124">
        <v>0.04</v>
      </c>
      <c r="CX140" s="124">
        <v>0.04</v>
      </c>
      <c r="CY140" s="124">
        <v>0.04</v>
      </c>
      <c r="CZ140" s="124">
        <v>0.04</v>
      </c>
      <c r="DA140" s="124">
        <v>0.04</v>
      </c>
      <c r="DB140" s="124">
        <v>0.04</v>
      </c>
      <c r="DC140" s="124">
        <v>0.04</v>
      </c>
      <c r="DD140" s="124">
        <v>0.04</v>
      </c>
      <c r="DE140" s="124">
        <v>0.04</v>
      </c>
      <c r="DF140" s="124">
        <v>0.04</v>
      </c>
      <c r="DG140" s="124">
        <v>0.04</v>
      </c>
      <c r="DH140" s="124">
        <v>0.04</v>
      </c>
      <c r="DI140" s="124">
        <v>0.04</v>
      </c>
      <c r="DJ140" s="124">
        <v>0.04</v>
      </c>
      <c r="DK140" s="124">
        <v>0.04</v>
      </c>
      <c r="DL140" s="124">
        <v>0.04</v>
      </c>
      <c r="DM140" s="124">
        <v>0.04</v>
      </c>
      <c r="DN140" s="124">
        <v>0.04</v>
      </c>
      <c r="DO140" s="124">
        <v>0.04</v>
      </c>
      <c r="DP140" s="124">
        <v>0.04</v>
      </c>
      <c r="DQ140" s="124">
        <v>0.04</v>
      </c>
      <c r="DR140" s="124">
        <v>0.04</v>
      </c>
      <c r="DS140" s="124">
        <v>0.04</v>
      </c>
      <c r="DT140" s="124">
        <v>0.04</v>
      </c>
      <c r="DU140" s="124">
        <v>0.04</v>
      </c>
      <c r="DV140" s="124">
        <v>0.04</v>
      </c>
      <c r="DW140" s="124">
        <v>0.04</v>
      </c>
      <c r="DX140" s="124">
        <v>0.04</v>
      </c>
      <c r="DY140" s="124">
        <v>0.04</v>
      </c>
      <c r="DZ140" s="124">
        <v>0.04</v>
      </c>
      <c r="EA140" s="124">
        <v>0.04</v>
      </c>
      <c r="EB140" s="124">
        <v>0.04</v>
      </c>
      <c r="EC140" s="124">
        <v>0.04</v>
      </c>
      <c r="ED140" s="124">
        <v>0.04</v>
      </c>
      <c r="EE140" s="124">
        <v>0.04</v>
      </c>
      <c r="EF140" s="124">
        <v>0.04</v>
      </c>
      <c r="EG140" s="124">
        <v>0.04</v>
      </c>
      <c r="EH140" s="124">
        <v>0.04</v>
      </c>
      <c r="EI140" s="124">
        <v>0.04</v>
      </c>
      <c r="EJ140" s="124">
        <v>0.04</v>
      </c>
      <c r="EK140" s="124">
        <v>0.04</v>
      </c>
      <c r="EL140" s="124">
        <v>0.04</v>
      </c>
      <c r="EM140" s="124">
        <v>0.04</v>
      </c>
      <c r="EN140" s="124">
        <v>0.04</v>
      </c>
      <c r="EO140" s="124">
        <v>0.04</v>
      </c>
      <c r="EP140" s="124">
        <v>0.04</v>
      </c>
      <c r="EQ140" s="124">
        <v>0.04</v>
      </c>
      <c r="ER140" s="124">
        <v>0.04</v>
      </c>
      <c r="ES140" s="124">
        <v>0.04</v>
      </c>
      <c r="ET140" s="124">
        <v>0.04</v>
      </c>
      <c r="EU140" s="124">
        <v>0.04</v>
      </c>
      <c r="EV140" s="124">
        <v>0.04</v>
      </c>
      <c r="EW140" s="124">
        <v>0.04</v>
      </c>
      <c r="EX140" s="124">
        <v>0.04</v>
      </c>
      <c r="EY140" s="124">
        <v>0.04</v>
      </c>
      <c r="EZ140" s="124">
        <v>0.04</v>
      </c>
      <c r="FA140" s="124">
        <v>0.04</v>
      </c>
      <c r="FB140" s="124">
        <v>0.04</v>
      </c>
      <c r="FC140" s="124">
        <v>0.04</v>
      </c>
      <c r="FD140" s="124">
        <v>0.04</v>
      </c>
      <c r="FE140" s="124">
        <v>0.04</v>
      </c>
      <c r="FF140" s="124">
        <v>0.04</v>
      </c>
      <c r="FG140" s="124">
        <v>0.04</v>
      </c>
      <c r="FH140" s="124">
        <v>0.04</v>
      </c>
      <c r="FI140" s="124">
        <v>0.04</v>
      </c>
      <c r="FJ140" s="124">
        <v>0.04</v>
      </c>
      <c r="FK140" s="124">
        <v>0.04</v>
      </c>
      <c r="FL140" s="124">
        <v>0.04</v>
      </c>
      <c r="FM140" s="124">
        <v>0.04</v>
      </c>
      <c r="FN140" s="124">
        <v>0.04</v>
      </c>
      <c r="FO140" s="124">
        <v>0.04</v>
      </c>
      <c r="FP140" s="124">
        <v>0.04</v>
      </c>
      <c r="FQ140" s="124">
        <v>0.04</v>
      </c>
      <c r="FR140" s="124">
        <v>0.04</v>
      </c>
      <c r="FS140" s="124">
        <v>0.04</v>
      </c>
      <c r="FT140" s="124">
        <v>0.04</v>
      </c>
      <c r="FU140" s="124">
        <v>0.04</v>
      </c>
      <c r="FV140" s="124">
        <v>0.04</v>
      </c>
      <c r="FW140" s="124">
        <v>0.04</v>
      </c>
      <c r="FX140" s="124">
        <v>0.04</v>
      </c>
      <c r="FY140" s="124">
        <v>0.04</v>
      </c>
      <c r="FZ140" s="124">
        <v>0.04</v>
      </c>
      <c r="GA140" s="124">
        <v>0.04</v>
      </c>
      <c r="GB140" s="124">
        <v>0.04</v>
      </c>
      <c r="GC140" s="124">
        <v>0.04</v>
      </c>
      <c r="GD140" s="124">
        <v>0.04</v>
      </c>
      <c r="GE140" s="124">
        <v>0.04</v>
      </c>
      <c r="GF140" s="124">
        <v>0.04</v>
      </c>
      <c r="GG140" s="124">
        <v>0.04</v>
      </c>
      <c r="GH140" s="124">
        <v>0.04</v>
      </c>
      <c r="GI140" s="124">
        <v>0.04</v>
      </c>
      <c r="GJ140" s="124">
        <v>0.04</v>
      </c>
      <c r="GK140" s="124">
        <v>0.04</v>
      </c>
      <c r="GL140" s="124">
        <v>0.04</v>
      </c>
      <c r="GM140" s="124">
        <v>0.04</v>
      </c>
      <c r="GN140" s="124">
        <v>0.04</v>
      </c>
      <c r="GO140" s="124">
        <v>0.04</v>
      </c>
      <c r="GP140" s="124">
        <v>0.04</v>
      </c>
      <c r="GQ140" s="124">
        <v>0.04</v>
      </c>
      <c r="GR140" s="124">
        <v>0.04</v>
      </c>
      <c r="GS140" s="124">
        <v>0.04</v>
      </c>
      <c r="GT140" s="124">
        <v>0.04</v>
      </c>
      <c r="GU140" s="124">
        <v>0.04</v>
      </c>
      <c r="GV140" s="124">
        <v>0.04</v>
      </c>
      <c r="GW140" s="124">
        <v>0.04</v>
      </c>
      <c r="GX140" s="124">
        <v>0.04</v>
      </c>
      <c r="GY140" s="124">
        <v>0.04</v>
      </c>
      <c r="GZ140" s="124">
        <v>0.04</v>
      </c>
      <c r="HA140" s="124">
        <v>0.04</v>
      </c>
      <c r="HB140" s="124">
        <v>0.04</v>
      </c>
      <c r="HC140" s="124">
        <v>0.04</v>
      </c>
      <c r="HD140" s="124">
        <v>0.04</v>
      </c>
      <c r="HE140" s="124">
        <v>0.04</v>
      </c>
      <c r="HF140" s="124">
        <v>0.04</v>
      </c>
      <c r="HG140" s="124">
        <v>0.04</v>
      </c>
      <c r="HH140" s="124">
        <v>0.04</v>
      </c>
      <c r="HI140" s="124">
        <v>0.04</v>
      </c>
      <c r="HJ140" s="124">
        <v>0.04</v>
      </c>
      <c r="HK140" s="124">
        <v>0.04</v>
      </c>
      <c r="HL140" s="124">
        <v>0.04</v>
      </c>
      <c r="HM140" s="124">
        <v>0.04</v>
      </c>
      <c r="HN140" s="124">
        <v>0.04</v>
      </c>
      <c r="HO140" s="124">
        <v>0.04</v>
      </c>
      <c r="HP140" s="124">
        <v>0.04</v>
      </c>
      <c r="HQ140" s="124">
        <v>0.04</v>
      </c>
      <c r="HR140" s="124">
        <v>0.04</v>
      </c>
      <c r="HS140" s="124">
        <v>0.04</v>
      </c>
      <c r="HT140" s="124">
        <v>0.04</v>
      </c>
      <c r="HU140" s="124">
        <v>0.04</v>
      </c>
      <c r="HV140" s="124">
        <v>0.04</v>
      </c>
      <c r="HW140" s="124">
        <v>0.04</v>
      </c>
      <c r="HX140" s="124">
        <v>0.04</v>
      </c>
      <c r="HY140" s="124">
        <v>0.04</v>
      </c>
      <c r="HZ140" s="124">
        <v>0.04</v>
      </c>
      <c r="IA140" s="124">
        <v>0.04</v>
      </c>
      <c r="IB140" s="124">
        <v>0.04</v>
      </c>
      <c r="IC140" s="124">
        <v>0.04</v>
      </c>
      <c r="ID140" s="124">
        <v>0.04</v>
      </c>
      <c r="IE140" s="124">
        <v>0.04</v>
      </c>
      <c r="IF140" s="124">
        <v>0.04</v>
      </c>
      <c r="IG140" s="124">
        <v>0.04</v>
      </c>
      <c r="IH140" s="124">
        <v>0.04</v>
      </c>
      <c r="II140" s="124">
        <v>0.04</v>
      </c>
      <c r="IJ140" s="124">
        <v>0.04</v>
      </c>
      <c r="IK140" s="124">
        <v>0.04</v>
      </c>
      <c r="IL140" s="124">
        <v>0.04</v>
      </c>
      <c r="IM140" s="124">
        <v>0.04</v>
      </c>
      <c r="IN140" s="124">
        <v>0.04</v>
      </c>
      <c r="IO140" s="124">
        <v>0.04</v>
      </c>
      <c r="IP140" s="124">
        <v>0.04</v>
      </c>
      <c r="IQ140" s="124">
        <v>0.04</v>
      </c>
      <c r="IR140" s="124">
        <v>0.04</v>
      </c>
      <c r="IS140" s="124">
        <v>0.04</v>
      </c>
      <c r="IT140" s="124">
        <v>0.04</v>
      </c>
      <c r="IU140" s="124">
        <v>0.04</v>
      </c>
      <c r="IV140" s="124">
        <v>0.04</v>
      </c>
      <c r="IW140" s="124">
        <v>0.04</v>
      </c>
      <c r="IX140" s="124">
        <v>0.04</v>
      </c>
      <c r="IY140" s="124">
        <v>0.04</v>
      </c>
      <c r="IZ140" s="124">
        <v>0.04</v>
      </c>
      <c r="JA140" s="124">
        <v>0.04</v>
      </c>
      <c r="JB140" s="124">
        <v>0.04</v>
      </c>
      <c r="JC140" s="124">
        <v>0.04</v>
      </c>
      <c r="JD140" s="124">
        <v>0.04</v>
      </c>
      <c r="JE140" s="124">
        <v>0.04</v>
      </c>
      <c r="JF140" s="124">
        <v>0.04</v>
      </c>
      <c r="JG140" s="124">
        <v>0.04</v>
      </c>
      <c r="JH140" s="124">
        <v>0.04</v>
      </c>
      <c r="JI140" s="124">
        <v>0.04</v>
      </c>
      <c r="JJ140" s="124">
        <v>0.04</v>
      </c>
      <c r="JK140" s="124">
        <v>0.04</v>
      </c>
      <c r="JL140" s="124">
        <v>0.04</v>
      </c>
      <c r="JM140" s="124">
        <v>0.04</v>
      </c>
      <c r="JN140" s="124">
        <v>0.04</v>
      </c>
      <c r="JO140" s="124">
        <v>0.04</v>
      </c>
      <c r="JP140" s="124">
        <v>0.04</v>
      </c>
      <c r="JQ140" s="124">
        <v>0.04</v>
      </c>
      <c r="JR140" s="124">
        <v>0.04</v>
      </c>
      <c r="JS140" s="124">
        <v>0.04</v>
      </c>
      <c r="JT140" s="124">
        <v>0.04</v>
      </c>
      <c r="JU140" s="124">
        <v>0.04</v>
      </c>
      <c r="JV140" s="124">
        <v>0.04</v>
      </c>
      <c r="JW140" s="124">
        <v>0.04</v>
      </c>
      <c r="JX140" s="124">
        <v>0.04</v>
      </c>
      <c r="JY140" s="124">
        <v>0.04</v>
      </c>
      <c r="JZ140" s="124">
        <v>0.04</v>
      </c>
      <c r="KA140" s="124">
        <v>0.04</v>
      </c>
      <c r="KB140" s="124">
        <v>0.04</v>
      </c>
      <c r="KC140" s="124">
        <v>0.04</v>
      </c>
      <c r="KD140" s="124">
        <v>0.04</v>
      </c>
      <c r="KE140" s="124">
        <v>0.04</v>
      </c>
      <c r="KF140" s="124">
        <v>0.04</v>
      </c>
      <c r="KG140" s="124">
        <v>0.04</v>
      </c>
      <c r="KH140" s="124">
        <v>0.04</v>
      </c>
      <c r="KI140" s="124">
        <v>0.04</v>
      </c>
      <c r="KJ140" s="124">
        <v>0.04</v>
      </c>
      <c r="KK140" s="124">
        <v>0.04</v>
      </c>
      <c r="KL140" s="124">
        <v>0.04</v>
      </c>
      <c r="KM140" s="124">
        <v>0.04</v>
      </c>
      <c r="KN140" s="124">
        <v>0.04</v>
      </c>
      <c r="KO140" s="124">
        <v>0.04</v>
      </c>
      <c r="KP140" s="124">
        <v>0.04</v>
      </c>
      <c r="KQ140" s="124">
        <v>0.04</v>
      </c>
      <c r="KR140" s="124">
        <v>0.04</v>
      </c>
      <c r="KS140" s="124">
        <v>0.04</v>
      </c>
      <c r="KT140" s="124">
        <v>0.04</v>
      </c>
      <c r="KU140" s="124">
        <v>0.04</v>
      </c>
      <c r="KV140" s="124">
        <v>0.04</v>
      </c>
      <c r="KW140" s="124">
        <v>0.04</v>
      </c>
      <c r="KX140" s="124">
        <v>0.04</v>
      </c>
      <c r="KY140" s="124">
        <v>0.04</v>
      </c>
      <c r="KZ140" s="124">
        <v>0.04</v>
      </c>
      <c r="LA140" s="124">
        <v>0.04</v>
      </c>
      <c r="LB140" s="124">
        <v>0.04</v>
      </c>
      <c r="LC140" s="124">
        <v>0.04</v>
      </c>
      <c r="LD140" s="124">
        <v>0.04</v>
      </c>
      <c r="LE140" s="124">
        <v>0.04</v>
      </c>
      <c r="LF140" s="124">
        <v>0.04</v>
      </c>
      <c r="LG140" s="124">
        <v>0.04</v>
      </c>
      <c r="LH140" s="124">
        <v>0.04</v>
      </c>
      <c r="LI140" s="124">
        <v>0.04</v>
      </c>
      <c r="LJ140" s="124">
        <v>0.04</v>
      </c>
      <c r="LK140" s="124">
        <v>0.04</v>
      </c>
      <c r="LL140" s="124">
        <v>0.04</v>
      </c>
      <c r="LM140" s="124">
        <v>0.04</v>
      </c>
      <c r="LN140" s="124">
        <v>0.04</v>
      </c>
      <c r="LO140" s="124">
        <v>0.04</v>
      </c>
      <c r="LP140" s="124">
        <v>0.04</v>
      </c>
      <c r="LQ140" s="124">
        <v>0.04</v>
      </c>
      <c r="LR140" s="124">
        <v>0.04</v>
      </c>
      <c r="LS140" s="124">
        <v>0.04</v>
      </c>
      <c r="LT140" s="124">
        <v>0.04</v>
      </c>
      <c r="LU140" s="124">
        <v>0.04</v>
      </c>
      <c r="LV140" s="124">
        <v>0.04</v>
      </c>
      <c r="LW140" s="124">
        <v>0.04</v>
      </c>
      <c r="LX140" s="124">
        <v>0.04</v>
      </c>
      <c r="LY140" s="124">
        <v>0.04</v>
      </c>
      <c r="LZ140" s="124">
        <v>0.04</v>
      </c>
      <c r="MA140" s="124">
        <v>0.04</v>
      </c>
      <c r="MB140" s="124">
        <v>0.04</v>
      </c>
      <c r="MC140" s="124">
        <v>0.04</v>
      </c>
      <c r="MD140" s="124">
        <v>0.04</v>
      </c>
      <c r="ME140" s="124">
        <v>0.04</v>
      </c>
      <c r="MF140" s="124">
        <v>0.04</v>
      </c>
      <c r="MG140" s="124">
        <v>0.04</v>
      </c>
      <c r="MH140" s="124">
        <v>0.04</v>
      </c>
      <c r="MI140" s="124">
        <v>0.04</v>
      </c>
      <c r="MJ140" s="124">
        <v>0.04</v>
      </c>
      <c r="MK140" s="124">
        <v>0.04</v>
      </c>
      <c r="ML140" s="124">
        <v>0.04</v>
      </c>
      <c r="MM140" s="124">
        <v>0.04</v>
      </c>
      <c r="MN140" s="124">
        <v>0.04</v>
      </c>
      <c r="MO140" s="124">
        <v>0.04</v>
      </c>
      <c r="MP140" s="124">
        <v>0.04</v>
      </c>
      <c r="MQ140" s="124">
        <v>0.04</v>
      </c>
      <c r="MR140" s="124">
        <v>0.04</v>
      </c>
      <c r="MS140" s="124">
        <v>0.04</v>
      </c>
      <c r="MT140" s="124">
        <v>0.04</v>
      </c>
      <c r="MU140" s="124">
        <v>0.04</v>
      </c>
      <c r="MV140" s="124">
        <v>0.04</v>
      </c>
      <c r="MW140" s="124">
        <v>0.04</v>
      </c>
      <c r="MX140" s="124">
        <v>0.04</v>
      </c>
      <c r="MY140" s="124">
        <v>0.04</v>
      </c>
      <c r="MZ140" s="124">
        <v>0.04</v>
      </c>
      <c r="NA140" s="124">
        <v>0.04</v>
      </c>
      <c r="NB140" s="124">
        <v>0.04</v>
      </c>
      <c r="NC140" s="124">
        <v>0.04</v>
      </c>
      <c r="ND140" s="124">
        <v>0.04</v>
      </c>
      <c r="NE140" s="124">
        <v>0.04</v>
      </c>
      <c r="NF140" s="124">
        <v>0.04</v>
      </c>
      <c r="NG140" s="124">
        <v>0.04</v>
      </c>
      <c r="NH140" s="124">
        <v>0.04</v>
      </c>
      <c r="NI140" s="124">
        <v>0.04</v>
      </c>
      <c r="NJ140" s="124">
        <v>0.04</v>
      </c>
      <c r="NK140" s="124">
        <v>0.04</v>
      </c>
      <c r="NL140" s="124">
        <v>0.04</v>
      </c>
      <c r="NM140" s="124">
        <v>0.04</v>
      </c>
      <c r="NN140" s="124">
        <v>0.04</v>
      </c>
      <c r="NO140" s="124">
        <v>0.04</v>
      </c>
      <c r="NP140" s="124">
        <v>0.04</v>
      </c>
      <c r="NQ140" s="124">
        <v>0.04</v>
      </c>
      <c r="NR140" s="124">
        <v>0.04</v>
      </c>
      <c r="NS140" s="124">
        <v>0.04</v>
      </c>
      <c r="NT140" s="124">
        <v>0.04</v>
      </c>
      <c r="NU140" s="124">
        <v>0.04</v>
      </c>
      <c r="NV140" s="124">
        <v>0.04</v>
      </c>
      <c r="NW140" s="124">
        <v>0.04</v>
      </c>
      <c r="NX140" s="124">
        <v>0.04</v>
      </c>
      <c r="NY140" s="124">
        <v>0.04</v>
      </c>
      <c r="NZ140" s="124">
        <v>0.04</v>
      </c>
      <c r="OA140" s="124">
        <v>0.04</v>
      </c>
      <c r="OB140" s="124">
        <v>0.04</v>
      </c>
      <c r="OC140" s="124">
        <v>0.04</v>
      </c>
      <c r="OD140" s="124">
        <v>0.04</v>
      </c>
      <c r="OE140" s="124">
        <v>0.04</v>
      </c>
      <c r="OF140" s="124">
        <v>0.04</v>
      </c>
      <c r="OG140" s="124">
        <v>0.04</v>
      </c>
      <c r="OH140" s="124">
        <v>0.04</v>
      </c>
      <c r="OI140" s="124">
        <v>0.04</v>
      </c>
      <c r="OJ140" s="124">
        <v>0.04</v>
      </c>
      <c r="OK140" s="124">
        <v>0.04</v>
      </c>
      <c r="OL140" s="124">
        <v>0.04</v>
      </c>
      <c r="OM140" s="124">
        <v>0.04</v>
      </c>
      <c r="ON140" s="124">
        <v>0.04</v>
      </c>
      <c r="OO140" s="124">
        <v>0.04</v>
      </c>
      <c r="OP140" s="124">
        <v>0.04</v>
      </c>
      <c r="OQ140" s="124">
        <v>0.04</v>
      </c>
      <c r="OR140" s="124">
        <v>0.04</v>
      </c>
      <c r="OS140" s="124">
        <v>0.04</v>
      </c>
      <c r="OT140" s="124">
        <v>0.04</v>
      </c>
      <c r="OU140" s="124">
        <v>0.04</v>
      </c>
      <c r="OV140" s="124">
        <v>0.04</v>
      </c>
      <c r="OW140" s="124">
        <v>0.04</v>
      </c>
      <c r="OX140" s="124">
        <v>0.04</v>
      </c>
      <c r="OY140" s="124">
        <v>0.04</v>
      </c>
      <c r="OZ140" s="124">
        <v>0.04</v>
      </c>
      <c r="PA140" s="124">
        <v>0.04</v>
      </c>
      <c r="PB140" s="124">
        <v>0.04</v>
      </c>
      <c r="PC140" s="124">
        <v>0.04</v>
      </c>
      <c r="PD140" s="124">
        <v>0.04</v>
      </c>
      <c r="PE140" s="124">
        <v>0.04</v>
      </c>
      <c r="PF140" s="124">
        <v>0.04</v>
      </c>
      <c r="PG140" s="124">
        <v>0.04</v>
      </c>
      <c r="PH140" s="124">
        <v>0.04</v>
      </c>
      <c r="PI140" s="124">
        <v>0.04</v>
      </c>
      <c r="PJ140" s="124">
        <v>0.04</v>
      </c>
      <c r="PK140" s="124">
        <v>0.04</v>
      </c>
      <c r="PL140" s="124">
        <v>0.04</v>
      </c>
      <c r="PM140" s="124">
        <v>0.04</v>
      </c>
      <c r="PN140" s="124">
        <v>0.04</v>
      </c>
      <c r="PO140" s="124">
        <v>0.04</v>
      </c>
      <c r="PP140" s="124">
        <v>0.04</v>
      </c>
      <c r="PQ140" s="124">
        <v>0.04</v>
      </c>
      <c r="PR140" s="124">
        <v>0.04</v>
      </c>
      <c r="PS140" s="124">
        <v>0.04</v>
      </c>
      <c r="PT140" s="124">
        <v>0.04</v>
      </c>
      <c r="PU140" s="124">
        <v>0.04</v>
      </c>
      <c r="PV140" s="124">
        <v>0.04</v>
      </c>
      <c r="PW140" s="124">
        <v>0.04</v>
      </c>
      <c r="PX140" s="124">
        <v>0.04</v>
      </c>
      <c r="PY140" s="124">
        <v>0.04</v>
      </c>
      <c r="PZ140" s="124">
        <v>0.04</v>
      </c>
      <c r="QA140" s="124">
        <v>0.04</v>
      </c>
      <c r="QB140" s="124">
        <v>0.04</v>
      </c>
      <c r="QC140" s="124">
        <v>0.04</v>
      </c>
      <c r="QD140" s="124">
        <v>0.04</v>
      </c>
      <c r="QE140" s="124">
        <v>0.04</v>
      </c>
      <c r="QF140" s="124">
        <v>0.04</v>
      </c>
      <c r="QG140" s="124">
        <v>0.04</v>
      </c>
      <c r="QH140" s="124">
        <v>0.04</v>
      </c>
      <c r="QI140" s="124">
        <v>0.04</v>
      </c>
      <c r="QJ140" s="124">
        <v>0.04</v>
      </c>
      <c r="QK140" s="124">
        <v>0.04</v>
      </c>
      <c r="QL140" s="124">
        <v>0.04</v>
      </c>
      <c r="QM140" s="124">
        <v>0.04</v>
      </c>
      <c r="QN140" s="124">
        <v>0.04</v>
      </c>
      <c r="QO140" s="124">
        <v>0.04</v>
      </c>
      <c r="QP140" s="124">
        <v>0.04</v>
      </c>
      <c r="QQ140" s="124">
        <v>0.04</v>
      </c>
      <c r="QR140" s="124">
        <v>0.04</v>
      </c>
      <c r="QS140" s="124">
        <v>0.04</v>
      </c>
      <c r="QT140" s="124">
        <v>0.04</v>
      </c>
      <c r="QU140" s="124">
        <v>0.04</v>
      </c>
      <c r="QV140" s="124">
        <v>0.04</v>
      </c>
      <c r="QW140" s="124">
        <v>0.04</v>
      </c>
      <c r="QX140" s="124">
        <v>0.04</v>
      </c>
      <c r="QY140" s="124">
        <v>0.04</v>
      </c>
      <c r="QZ140" s="124">
        <v>0.04</v>
      </c>
      <c r="RA140" s="124">
        <v>0.04</v>
      </c>
      <c r="RB140" s="124">
        <v>0.04</v>
      </c>
      <c r="RC140" s="124">
        <v>0.04</v>
      </c>
      <c r="RD140" s="124">
        <v>0.04</v>
      </c>
      <c r="RE140" s="124">
        <v>0.04</v>
      </c>
      <c r="RF140" s="124">
        <v>0.04</v>
      </c>
      <c r="RG140" s="124">
        <v>0.04</v>
      </c>
      <c r="RH140" s="124">
        <v>0.04</v>
      </c>
      <c r="RI140" s="124">
        <v>0.04</v>
      </c>
      <c r="RJ140" s="124">
        <v>0.04</v>
      </c>
      <c r="RK140" s="124">
        <v>0.04</v>
      </c>
      <c r="RL140" s="124">
        <v>0.04</v>
      </c>
      <c r="RM140" s="124">
        <v>0.04</v>
      </c>
      <c r="RN140" s="124">
        <v>0.04</v>
      </c>
      <c r="RO140" s="124">
        <v>0.04</v>
      </c>
      <c r="RP140" s="124">
        <v>0.04</v>
      </c>
      <c r="RQ140" s="124">
        <v>0.04</v>
      </c>
      <c r="RR140" s="124">
        <v>0.04</v>
      </c>
      <c r="RS140" s="124">
        <v>0.04</v>
      </c>
      <c r="RT140" s="124">
        <v>0.04</v>
      </c>
      <c r="RU140" s="124">
        <v>0.04</v>
      </c>
      <c r="RV140" s="124">
        <v>0.04</v>
      </c>
      <c r="RW140" s="124">
        <v>0.04</v>
      </c>
      <c r="RX140" s="124">
        <v>0.04</v>
      </c>
      <c r="RY140" s="124">
        <v>0.04</v>
      </c>
      <c r="RZ140" s="124">
        <v>0.04</v>
      </c>
      <c r="SA140" s="124">
        <v>0.04</v>
      </c>
      <c r="SB140" s="124">
        <v>0.04</v>
      </c>
      <c r="SC140" s="124">
        <v>0.04</v>
      </c>
      <c r="SD140" s="124">
        <v>0.04</v>
      </c>
      <c r="SE140" s="124">
        <v>0.04</v>
      </c>
      <c r="SF140" s="124">
        <v>0.04</v>
      </c>
      <c r="SG140" s="124">
        <v>0.04</v>
      </c>
      <c r="SH140" s="124">
        <v>0.04</v>
      </c>
      <c r="SI140" s="124">
        <v>0.04</v>
      </c>
      <c r="SJ140" s="124">
        <v>0.04</v>
      </c>
      <c r="SK140" s="124">
        <v>0.04</v>
      </c>
      <c r="SL140" s="124">
        <v>0.04</v>
      </c>
      <c r="SM140" s="124">
        <v>0.04</v>
      </c>
      <c r="SN140" s="124">
        <v>0.04</v>
      </c>
      <c r="SO140" s="124">
        <v>0.04</v>
      </c>
      <c r="SP140" s="124">
        <v>0.04</v>
      </c>
      <c r="SQ140" s="124">
        <v>0.04</v>
      </c>
      <c r="SR140" s="124">
        <v>0.04</v>
      </c>
      <c r="SS140" s="124">
        <v>0.04</v>
      </c>
      <c r="ST140" s="124">
        <v>0.04</v>
      </c>
      <c r="SU140" s="124">
        <v>0.04</v>
      </c>
      <c r="SV140" s="124">
        <v>0.04</v>
      </c>
      <c r="SW140" s="124">
        <v>0.04</v>
      </c>
      <c r="SX140" s="124">
        <v>0.04</v>
      </c>
      <c r="SY140" s="124">
        <v>0.04</v>
      </c>
      <c r="SZ140" s="124">
        <v>0.04</v>
      </c>
      <c r="TA140" s="124">
        <v>0.04</v>
      </c>
      <c r="TB140" s="124">
        <v>0.04</v>
      </c>
      <c r="TC140" s="124">
        <v>0.04</v>
      </c>
      <c r="TD140" s="124">
        <v>0.04</v>
      </c>
      <c r="TE140" s="124">
        <v>0.04</v>
      </c>
      <c r="TF140" s="124">
        <v>0.04</v>
      </c>
      <c r="TG140" s="124">
        <v>0.04</v>
      </c>
      <c r="TH140" s="124">
        <v>0.04</v>
      </c>
      <c r="TI140" s="124">
        <v>0.04</v>
      </c>
      <c r="TJ140" s="124">
        <v>0.04</v>
      </c>
      <c r="TK140" s="124">
        <v>0.04</v>
      </c>
      <c r="TL140" s="124">
        <v>0.04</v>
      </c>
      <c r="TM140" s="124">
        <v>0.04</v>
      </c>
      <c r="TN140" s="124">
        <v>0.04</v>
      </c>
      <c r="TO140" s="124">
        <v>0.04</v>
      </c>
      <c r="TP140" s="124">
        <v>0.04</v>
      </c>
      <c r="TQ140" s="124">
        <v>0.04</v>
      </c>
      <c r="TR140" s="124">
        <v>0.04</v>
      </c>
      <c r="TS140" s="124">
        <v>0.04</v>
      </c>
      <c r="TT140" s="124">
        <v>0.04</v>
      </c>
      <c r="TU140" s="124">
        <v>0.04</v>
      </c>
      <c r="TV140" s="124">
        <v>0.04</v>
      </c>
      <c r="TW140" s="124">
        <v>0.04</v>
      </c>
      <c r="TX140" s="124">
        <v>0.04</v>
      </c>
      <c r="TY140" s="124">
        <v>0.04</v>
      </c>
      <c r="TZ140" s="124">
        <v>0.04</v>
      </c>
      <c r="UA140" s="124">
        <v>0.04</v>
      </c>
      <c r="UB140" s="124">
        <v>0.04</v>
      </c>
      <c r="UC140" s="124">
        <v>0.04</v>
      </c>
      <c r="UD140" s="124">
        <v>0.04</v>
      </c>
      <c r="UE140" s="124">
        <v>0.04</v>
      </c>
      <c r="UF140" s="124">
        <v>0.04</v>
      </c>
      <c r="UG140" s="124">
        <v>0.04</v>
      </c>
      <c r="UH140" s="124">
        <v>0.04</v>
      </c>
      <c r="UI140" s="124">
        <v>0.04</v>
      </c>
      <c r="UJ140" s="124">
        <v>0.04</v>
      </c>
      <c r="UK140" s="124">
        <v>0.04</v>
      </c>
      <c r="UL140" s="124">
        <v>0.04</v>
      </c>
      <c r="UM140" s="124">
        <v>0.04</v>
      </c>
      <c r="UN140" s="124">
        <v>0.04</v>
      </c>
      <c r="UO140" s="124">
        <v>0.04</v>
      </c>
      <c r="UP140" s="124">
        <v>0.04</v>
      </c>
      <c r="UQ140" s="124">
        <v>0.04</v>
      </c>
      <c r="UR140" s="124">
        <v>0.04</v>
      </c>
      <c r="US140" s="124">
        <v>0.04</v>
      </c>
      <c r="UT140" s="124">
        <v>0.04</v>
      </c>
      <c r="UU140" s="124">
        <v>0.04</v>
      </c>
      <c r="UV140" s="124">
        <v>0.04</v>
      </c>
      <c r="UW140" s="124">
        <v>0.04</v>
      </c>
      <c r="UX140" s="124">
        <v>0.04</v>
      </c>
      <c r="UY140" s="124">
        <v>0.04</v>
      </c>
      <c r="UZ140" s="124">
        <v>0.04</v>
      </c>
      <c r="VA140" s="124">
        <v>0.04</v>
      </c>
      <c r="VB140" s="124">
        <v>0.04</v>
      </c>
      <c r="VC140" s="124">
        <v>0.04</v>
      </c>
      <c r="VD140" s="124">
        <v>0.04</v>
      </c>
      <c r="VE140" s="124">
        <v>0.04</v>
      </c>
      <c r="VF140" s="124">
        <v>0.04</v>
      </c>
      <c r="VG140" s="124">
        <v>0.04</v>
      </c>
      <c r="VH140" s="124">
        <v>0.04</v>
      </c>
      <c r="VI140" s="124">
        <v>0.04</v>
      </c>
      <c r="VJ140" s="124">
        <v>0.04</v>
      </c>
      <c r="VK140" s="124">
        <v>0.04</v>
      </c>
      <c r="VL140" s="124">
        <v>0.04</v>
      </c>
      <c r="VM140" s="124">
        <v>0.04</v>
      </c>
      <c r="VN140" s="124">
        <v>0.04</v>
      </c>
      <c r="VO140" s="124">
        <v>0.04</v>
      </c>
      <c r="VP140" s="124">
        <v>0.04</v>
      </c>
      <c r="VQ140" s="124">
        <v>0.04</v>
      </c>
      <c r="VR140" s="124">
        <v>0.04</v>
      </c>
      <c r="VS140" s="124">
        <v>0.04</v>
      </c>
      <c r="VT140" s="124">
        <v>0.04</v>
      </c>
      <c r="VU140" s="124">
        <v>0.04</v>
      </c>
      <c r="VV140" s="124">
        <v>0.04</v>
      </c>
      <c r="VW140" s="124">
        <v>0.04</v>
      </c>
      <c r="VX140" s="124">
        <v>0.04</v>
      </c>
      <c r="VY140" s="124">
        <v>0.04</v>
      </c>
      <c r="VZ140" s="124">
        <v>0.04</v>
      </c>
      <c r="WA140" s="124">
        <v>0.04</v>
      </c>
      <c r="WB140" s="124">
        <v>0.04</v>
      </c>
      <c r="WC140" s="124">
        <v>0.04</v>
      </c>
      <c r="WD140" s="124">
        <v>0.04</v>
      </c>
      <c r="WE140" s="124">
        <v>0.04</v>
      </c>
      <c r="WF140" s="124">
        <v>0.04</v>
      </c>
      <c r="WG140" s="124">
        <v>0.04</v>
      </c>
      <c r="WH140" s="124">
        <v>0.04</v>
      </c>
      <c r="WI140" s="124">
        <v>0.04</v>
      </c>
      <c r="WJ140" s="124">
        <v>0.04</v>
      </c>
      <c r="WK140" s="124">
        <v>0.04</v>
      </c>
      <c r="WL140" s="124">
        <v>0.04</v>
      </c>
      <c r="WM140" s="124">
        <v>0.04</v>
      </c>
      <c r="WN140" s="124">
        <v>0.04</v>
      </c>
      <c r="WO140" s="124">
        <v>0.04</v>
      </c>
      <c r="WP140" s="124">
        <v>0.04</v>
      </c>
      <c r="WQ140" s="124">
        <v>0.04</v>
      </c>
      <c r="WR140" s="124">
        <v>0.04</v>
      </c>
      <c r="WS140" s="124">
        <v>0.04</v>
      </c>
      <c r="WT140" s="124">
        <v>0.04</v>
      </c>
      <c r="WU140" s="124">
        <v>0.04</v>
      </c>
      <c r="WV140" s="124">
        <v>0.04</v>
      </c>
      <c r="WW140" s="124">
        <v>0.04</v>
      </c>
      <c r="WX140" s="124">
        <v>0.04</v>
      </c>
      <c r="WY140" s="124">
        <v>0.04</v>
      </c>
      <c r="WZ140" s="124">
        <v>0.04</v>
      </c>
      <c r="XA140" s="124">
        <v>0.04</v>
      </c>
      <c r="XB140" s="124">
        <v>0.04</v>
      </c>
      <c r="XC140" s="124">
        <v>0.04</v>
      </c>
      <c r="XD140" s="124">
        <v>0.04</v>
      </c>
      <c r="XE140" s="124">
        <v>0.04</v>
      </c>
      <c r="XF140" s="124">
        <v>0.04</v>
      </c>
      <c r="XG140" s="124">
        <v>0.04</v>
      </c>
      <c r="XH140" s="124">
        <v>0.04</v>
      </c>
      <c r="XI140" s="124">
        <v>0.04</v>
      </c>
      <c r="XJ140" s="124">
        <v>0.04</v>
      </c>
      <c r="XK140" s="124">
        <v>0.04</v>
      </c>
      <c r="XL140" s="124">
        <v>0.04</v>
      </c>
      <c r="XM140" s="124">
        <v>0.04</v>
      </c>
      <c r="XN140" s="124">
        <v>0.04</v>
      </c>
      <c r="XO140" s="124">
        <v>0.04</v>
      </c>
      <c r="XP140" s="124">
        <v>0.04</v>
      </c>
      <c r="XQ140" s="124">
        <v>0.04</v>
      </c>
      <c r="XR140" s="124">
        <v>0.04</v>
      </c>
      <c r="XS140" s="124">
        <v>0.04</v>
      </c>
      <c r="XT140" s="124">
        <v>0.04</v>
      </c>
      <c r="XU140" s="124">
        <v>0.04</v>
      </c>
      <c r="XV140" s="124">
        <v>0.04</v>
      </c>
      <c r="XW140" s="124">
        <v>0.04</v>
      </c>
      <c r="XX140" s="124">
        <v>0.04</v>
      </c>
      <c r="XY140" s="124">
        <v>0.04</v>
      </c>
      <c r="XZ140" s="124">
        <v>0.04</v>
      </c>
      <c r="YA140" s="124">
        <v>0.04</v>
      </c>
      <c r="YB140" s="124">
        <v>0.04</v>
      </c>
      <c r="YC140" s="124">
        <v>0.04</v>
      </c>
      <c r="YD140" s="124">
        <v>0.04</v>
      </c>
      <c r="YE140" s="124">
        <v>0.04</v>
      </c>
      <c r="YF140" s="124">
        <v>0.04</v>
      </c>
      <c r="YG140" s="124">
        <v>0.04</v>
      </c>
      <c r="YH140" s="124">
        <v>0.04</v>
      </c>
      <c r="YI140" s="124">
        <v>0.04</v>
      </c>
      <c r="YJ140" s="124">
        <v>0.04</v>
      </c>
      <c r="YK140" s="124">
        <v>0.04</v>
      </c>
      <c r="YL140" s="124">
        <v>0.04</v>
      </c>
      <c r="YM140" s="124">
        <v>0.04</v>
      </c>
      <c r="YN140" s="124">
        <v>0.04</v>
      </c>
      <c r="YO140" s="124">
        <v>0.04</v>
      </c>
      <c r="YP140" s="124">
        <v>0.04</v>
      </c>
      <c r="YQ140" s="124">
        <v>0.04</v>
      </c>
      <c r="YR140" s="124">
        <v>0.04</v>
      </c>
      <c r="YS140" s="124">
        <v>0.04</v>
      </c>
      <c r="YT140" s="124">
        <v>0.04</v>
      </c>
      <c r="YU140" s="124">
        <v>0.04</v>
      </c>
      <c r="YV140" s="124">
        <v>0.04</v>
      </c>
      <c r="YW140" s="124">
        <v>0.04</v>
      </c>
      <c r="YX140" s="124">
        <v>0.04</v>
      </c>
      <c r="YY140" s="124">
        <v>0.04</v>
      </c>
      <c r="YZ140" s="124">
        <v>0.04</v>
      </c>
      <c r="ZA140" s="124">
        <v>0.04</v>
      </c>
      <c r="ZB140" s="124">
        <v>0.04</v>
      </c>
      <c r="ZC140" s="124">
        <v>0.04</v>
      </c>
      <c r="ZD140" s="124">
        <v>0.04</v>
      </c>
      <c r="ZE140" s="124">
        <v>0.04</v>
      </c>
      <c r="ZF140" s="124">
        <v>0.04</v>
      </c>
      <c r="ZG140" s="124">
        <v>0.04</v>
      </c>
      <c r="ZH140" s="124">
        <v>0.04</v>
      </c>
      <c r="ZI140" s="124">
        <v>0.04</v>
      </c>
      <c r="ZJ140" s="124">
        <v>0.04</v>
      </c>
      <c r="ZK140" s="124">
        <v>0.04</v>
      </c>
      <c r="ZL140" s="124">
        <v>0.04</v>
      </c>
      <c r="ZM140" s="124">
        <v>0.04</v>
      </c>
      <c r="ZN140" s="124">
        <v>0.04</v>
      </c>
      <c r="ZO140" s="124">
        <v>0.04</v>
      </c>
      <c r="ZP140" s="124">
        <v>0.04</v>
      </c>
      <c r="ZQ140" s="124">
        <v>0.04</v>
      </c>
      <c r="ZR140" s="124">
        <v>0.04</v>
      </c>
      <c r="ZS140" s="124">
        <v>0.04</v>
      </c>
      <c r="ZT140" s="124">
        <v>0.04</v>
      </c>
      <c r="ZU140" s="124">
        <v>0.04</v>
      </c>
      <c r="ZV140" s="124">
        <v>0.04</v>
      </c>
      <c r="ZW140" s="124">
        <v>0.04</v>
      </c>
      <c r="ZX140" s="124">
        <v>0.04</v>
      </c>
      <c r="ZY140" s="124">
        <v>0.04</v>
      </c>
      <c r="ZZ140" s="124">
        <v>0.04</v>
      </c>
      <c r="AAA140" s="124">
        <v>0.04</v>
      </c>
      <c r="AAB140" s="124">
        <v>0.04</v>
      </c>
      <c r="AAC140" s="124">
        <v>0.04</v>
      </c>
      <c r="AAD140" s="124">
        <v>0.04</v>
      </c>
      <c r="AAE140" s="124">
        <v>0.04</v>
      </c>
      <c r="AAF140" s="124">
        <v>0.04</v>
      </c>
      <c r="AAG140" s="124">
        <v>0.04</v>
      </c>
      <c r="AAH140" s="124">
        <v>0.04</v>
      </c>
      <c r="AAI140" s="124">
        <v>0.04</v>
      </c>
      <c r="AAJ140" s="124">
        <v>0.04</v>
      </c>
      <c r="AAK140" s="124">
        <v>0.04</v>
      </c>
      <c r="AAL140" s="124">
        <v>0.04</v>
      </c>
      <c r="AAM140" s="124">
        <v>0.04</v>
      </c>
      <c r="AAN140" s="124">
        <v>0.04</v>
      </c>
      <c r="AAO140" s="124">
        <v>0.04</v>
      </c>
      <c r="AAP140" s="124">
        <v>0.04</v>
      </c>
      <c r="AAQ140" s="124">
        <v>0.04</v>
      </c>
      <c r="AAR140" s="124">
        <v>0.04</v>
      </c>
      <c r="AAS140" s="124">
        <v>0.04</v>
      </c>
      <c r="AAT140" s="124">
        <v>0.04</v>
      </c>
      <c r="AAU140" s="124">
        <v>0.04</v>
      </c>
      <c r="AAV140" s="124">
        <v>0.04</v>
      </c>
      <c r="AAW140" s="124">
        <v>0.04</v>
      </c>
      <c r="AAX140" s="124">
        <v>0.04</v>
      </c>
      <c r="AAY140" s="124">
        <v>0.04</v>
      </c>
      <c r="AAZ140" s="124">
        <v>0.04</v>
      </c>
      <c r="ABA140" s="124">
        <v>0.04</v>
      </c>
      <c r="ABB140" s="124">
        <v>0.04</v>
      </c>
      <c r="ABC140" s="124">
        <v>0.04</v>
      </c>
      <c r="ABD140" s="124">
        <v>0.04</v>
      </c>
      <c r="ABE140" s="124">
        <v>0.04</v>
      </c>
      <c r="ABF140" s="124">
        <v>0.04</v>
      </c>
      <c r="ABG140" s="124">
        <v>0.04</v>
      </c>
      <c r="ABH140" s="124">
        <v>0.04</v>
      </c>
      <c r="ABI140" s="124">
        <v>0.04</v>
      </c>
      <c r="ABJ140" s="124">
        <v>0.04</v>
      </c>
      <c r="ABK140" s="124">
        <v>0.04</v>
      </c>
      <c r="ABL140" s="124">
        <v>0.04</v>
      </c>
      <c r="ABM140" s="124">
        <v>0.04</v>
      </c>
      <c r="ABN140" s="124">
        <v>0.04</v>
      </c>
      <c r="ABO140" s="124">
        <v>0.04</v>
      </c>
      <c r="ABP140" s="124">
        <v>0.04</v>
      </c>
      <c r="ABQ140" s="124">
        <v>0.04</v>
      </c>
      <c r="ABR140" s="124">
        <v>0.04</v>
      </c>
      <c r="ABS140" s="124">
        <v>0.04</v>
      </c>
      <c r="ABT140" s="124">
        <v>0.04</v>
      </c>
      <c r="ABU140" s="124">
        <v>0.04</v>
      </c>
      <c r="ABV140" s="124">
        <v>0.04</v>
      </c>
      <c r="ABW140" s="124">
        <v>0.04</v>
      </c>
      <c r="ABX140" s="124">
        <v>0.04</v>
      </c>
      <c r="ABY140" s="124">
        <v>0.04</v>
      </c>
      <c r="ABZ140" s="124">
        <v>0.04</v>
      </c>
      <c r="ACA140" s="124">
        <v>0.04</v>
      </c>
      <c r="ACB140" s="124">
        <v>0.04</v>
      </c>
      <c r="ACC140" s="124">
        <v>0.04</v>
      </c>
      <c r="ACD140" s="124">
        <v>0.04</v>
      </c>
      <c r="ACE140" s="124">
        <v>0.04</v>
      </c>
      <c r="ACF140" s="124">
        <v>0.04</v>
      </c>
      <c r="ACG140" s="124">
        <v>0.04</v>
      </c>
      <c r="ACH140" s="124">
        <v>0.04</v>
      </c>
      <c r="ACI140" s="124">
        <v>0.04</v>
      </c>
      <c r="ACJ140" s="124">
        <v>0.04</v>
      </c>
      <c r="ACK140" s="124">
        <v>0.04</v>
      </c>
      <c r="ACL140" s="124">
        <v>0.04</v>
      </c>
      <c r="ACM140" s="124">
        <v>0.04</v>
      </c>
      <c r="ACN140" s="124">
        <v>0.04</v>
      </c>
      <c r="ACO140" s="124">
        <v>0.04</v>
      </c>
      <c r="ACP140" s="124">
        <v>0.04</v>
      </c>
      <c r="ACQ140" s="124">
        <v>0.04</v>
      </c>
      <c r="ACR140" s="124">
        <v>0.04</v>
      </c>
      <c r="ACS140" s="124">
        <v>0.04</v>
      </c>
      <c r="ACT140" s="124">
        <v>0.04</v>
      </c>
      <c r="ACU140" s="124">
        <v>0.04</v>
      </c>
      <c r="ACV140" s="124">
        <v>0.04</v>
      </c>
      <c r="ACW140" s="124">
        <v>0.04</v>
      </c>
      <c r="ACX140" s="124">
        <v>0.04</v>
      </c>
      <c r="ACY140" s="124">
        <v>0.04</v>
      </c>
      <c r="ACZ140" s="124">
        <v>0.04</v>
      </c>
      <c r="ADA140" s="124">
        <v>0.04</v>
      </c>
      <c r="ADB140" s="124">
        <v>0.04</v>
      </c>
      <c r="ADC140" s="124">
        <v>0.04</v>
      </c>
      <c r="ADD140" s="124">
        <v>0.04</v>
      </c>
      <c r="ADE140" s="124">
        <v>0.04</v>
      </c>
      <c r="ADF140" s="124">
        <v>0.04</v>
      </c>
      <c r="ADG140" s="124">
        <v>0.04</v>
      </c>
      <c r="ADH140" s="124">
        <v>0.04</v>
      </c>
      <c r="ADI140" s="124">
        <v>0.04</v>
      </c>
      <c r="ADJ140" s="124">
        <v>0.04</v>
      </c>
      <c r="ADK140" s="124">
        <v>0.04</v>
      </c>
      <c r="ADL140" s="124">
        <v>0.04</v>
      </c>
      <c r="ADM140" s="124">
        <v>0.04</v>
      </c>
      <c r="ADN140" s="124">
        <v>0.04</v>
      </c>
      <c r="ADO140" s="124">
        <v>0.04</v>
      </c>
      <c r="ADP140" s="124">
        <v>0.04</v>
      </c>
      <c r="ADQ140" s="124">
        <v>0.04</v>
      </c>
      <c r="ADR140" s="124">
        <v>0.04</v>
      </c>
      <c r="ADS140" s="124">
        <v>0.04</v>
      </c>
      <c r="ADT140" s="124">
        <v>0.04</v>
      </c>
      <c r="ADU140" s="124">
        <v>0.04</v>
      </c>
      <c r="ADV140" s="124">
        <v>0.04</v>
      </c>
      <c r="ADW140" s="124">
        <v>0.04</v>
      </c>
      <c r="ADX140" s="124">
        <v>0.04</v>
      </c>
      <c r="ADY140" s="124">
        <v>0.04</v>
      </c>
      <c r="ADZ140" s="124">
        <v>0.04</v>
      </c>
      <c r="AEA140" s="124">
        <v>0.04</v>
      </c>
      <c r="AEB140" s="124">
        <v>0.04</v>
      </c>
      <c r="AEC140" s="124">
        <v>0.04</v>
      </c>
      <c r="AED140" s="124">
        <v>0.04</v>
      </c>
      <c r="AEE140" s="124">
        <v>0.04</v>
      </c>
      <c r="AEF140" s="124">
        <v>0.04</v>
      </c>
      <c r="AEG140" s="124">
        <v>0.04</v>
      </c>
      <c r="AEH140" s="124">
        <v>0.04</v>
      </c>
      <c r="AEI140" s="124">
        <v>0.04</v>
      </c>
      <c r="AEJ140" s="124">
        <v>0.04</v>
      </c>
      <c r="AEK140" s="124">
        <v>0.04</v>
      </c>
      <c r="AEL140" s="124">
        <v>0.04</v>
      </c>
      <c r="AEM140" s="124">
        <v>0.04</v>
      </c>
      <c r="AEN140" s="124">
        <v>0.04</v>
      </c>
      <c r="AEO140" s="124">
        <v>0.04</v>
      </c>
      <c r="AEP140" s="124">
        <v>0.04</v>
      </c>
      <c r="AEQ140" s="124">
        <v>0.04</v>
      </c>
      <c r="AER140" s="124">
        <v>0.04</v>
      </c>
      <c r="AES140" s="124">
        <v>0.04</v>
      </c>
      <c r="AET140" s="124">
        <v>0.04</v>
      </c>
      <c r="AEU140" s="124">
        <v>0.04</v>
      </c>
      <c r="AEV140" s="124">
        <v>0.04</v>
      </c>
      <c r="AEW140" s="124">
        <v>0.04</v>
      </c>
      <c r="AEX140" s="124">
        <v>0.04</v>
      </c>
      <c r="AEY140" s="124">
        <v>0.04</v>
      </c>
      <c r="AEZ140" s="124">
        <v>0.04</v>
      </c>
      <c r="AFA140" s="124">
        <v>0.04</v>
      </c>
      <c r="AFB140" s="124">
        <v>0.04</v>
      </c>
      <c r="AFC140" s="124">
        <v>0.04</v>
      </c>
      <c r="AFD140" s="124">
        <v>0.04</v>
      </c>
      <c r="AFE140" s="124">
        <v>0.04</v>
      </c>
      <c r="AFF140" s="124">
        <v>0.04</v>
      </c>
      <c r="AFG140" s="124">
        <v>0.04</v>
      </c>
      <c r="AFH140" s="124">
        <v>0.04</v>
      </c>
      <c r="AFI140" s="124">
        <v>0.04</v>
      </c>
      <c r="AFJ140" s="124">
        <v>0.04</v>
      </c>
      <c r="AFK140" s="124">
        <v>0.04</v>
      </c>
      <c r="AFL140" s="124">
        <v>0.04</v>
      </c>
      <c r="AFM140" s="124">
        <v>0.04</v>
      </c>
      <c r="AFN140" s="124">
        <v>0.04</v>
      </c>
      <c r="AFO140" s="124">
        <v>0.04</v>
      </c>
      <c r="AFP140" s="124">
        <v>0.04</v>
      </c>
      <c r="AFQ140" s="124">
        <v>0.04</v>
      </c>
      <c r="AFR140" s="124">
        <v>0.04</v>
      </c>
      <c r="AFS140" s="124">
        <v>0.04</v>
      </c>
      <c r="AFT140" s="124">
        <v>0.04</v>
      </c>
      <c r="AFU140" s="124">
        <v>0.04</v>
      </c>
      <c r="AFV140" s="124">
        <v>0.04</v>
      </c>
      <c r="AFW140" s="124">
        <v>0.04</v>
      </c>
      <c r="AFX140" s="124">
        <v>0.04</v>
      </c>
      <c r="AFY140" s="124">
        <v>0.04</v>
      </c>
      <c r="AFZ140" s="124">
        <v>0.04</v>
      </c>
      <c r="AGA140" s="124">
        <v>0.04</v>
      </c>
      <c r="AGB140" s="124">
        <v>0.04</v>
      </c>
      <c r="AGC140" s="124">
        <v>0.04</v>
      </c>
      <c r="AGD140" s="124">
        <v>0.04</v>
      </c>
      <c r="AGE140" s="124">
        <v>0.04</v>
      </c>
      <c r="AGF140" s="124">
        <v>0.04</v>
      </c>
      <c r="AGG140" s="124">
        <v>0.04</v>
      </c>
      <c r="AGH140" s="124">
        <v>0.04</v>
      </c>
      <c r="AGI140" s="124">
        <v>0.04</v>
      </c>
      <c r="AGJ140" s="124">
        <v>0.04</v>
      </c>
      <c r="AGK140" s="124">
        <v>0.04</v>
      </c>
      <c r="AGL140" s="124">
        <v>0.04</v>
      </c>
      <c r="AGM140" s="124">
        <v>0.04</v>
      </c>
      <c r="AGN140" s="124">
        <v>0.04</v>
      </c>
      <c r="AGO140" s="124">
        <v>0.04</v>
      </c>
      <c r="AGP140" s="124">
        <v>0.04</v>
      </c>
      <c r="AGQ140" s="124">
        <v>0.04</v>
      </c>
      <c r="AGR140" s="124">
        <v>0.04</v>
      </c>
      <c r="AGS140" s="124">
        <v>0.04</v>
      </c>
      <c r="AGT140" s="124">
        <v>0.04</v>
      </c>
      <c r="AGU140" s="124">
        <v>0.04</v>
      </c>
      <c r="AGV140" s="124">
        <v>0.04</v>
      </c>
      <c r="AGW140" s="124">
        <v>0.04</v>
      </c>
      <c r="AGX140" s="124">
        <v>0.04</v>
      </c>
      <c r="AGY140" s="124">
        <v>0.04</v>
      </c>
      <c r="AGZ140" s="124">
        <v>0.04</v>
      </c>
      <c r="AHA140" s="124">
        <v>0.04</v>
      </c>
      <c r="AHB140" s="124">
        <v>0.04</v>
      </c>
      <c r="AHC140" s="124">
        <v>0.04</v>
      </c>
      <c r="AHD140" s="124">
        <v>0.04</v>
      </c>
      <c r="AHE140" s="124">
        <v>0.04</v>
      </c>
      <c r="AHF140" s="124">
        <v>0.04</v>
      </c>
      <c r="AHG140" s="124">
        <v>0.04</v>
      </c>
      <c r="AHH140" s="124">
        <v>0.04</v>
      </c>
      <c r="AHI140" s="124">
        <v>0.04</v>
      </c>
      <c r="AHJ140" s="124">
        <v>0.04</v>
      </c>
      <c r="AHK140" s="124">
        <v>0.04</v>
      </c>
      <c r="AHL140" s="124">
        <v>0.04</v>
      </c>
      <c r="AHM140" s="124">
        <v>0.04</v>
      </c>
      <c r="AHN140" s="124">
        <v>0.04</v>
      </c>
      <c r="AHO140" s="124">
        <v>0.04</v>
      </c>
      <c r="AHP140" s="124">
        <v>0.04</v>
      </c>
      <c r="AHQ140" s="124">
        <v>0.04</v>
      </c>
      <c r="AHR140" s="124">
        <v>0.04</v>
      </c>
      <c r="AHS140" s="124">
        <v>0.04</v>
      </c>
      <c r="AHT140" s="124">
        <v>0.04</v>
      </c>
      <c r="AHU140" s="124">
        <v>0.04</v>
      </c>
      <c r="AHV140" s="124">
        <v>0.04</v>
      </c>
      <c r="AHW140" s="124">
        <v>0.04</v>
      </c>
      <c r="AHX140" s="124">
        <v>0.04</v>
      </c>
      <c r="AHY140" s="124">
        <v>0.04</v>
      </c>
      <c r="AHZ140" s="124">
        <v>0.04</v>
      </c>
      <c r="AIA140" s="124">
        <v>0.04</v>
      </c>
      <c r="AIB140" s="124">
        <v>0.04</v>
      </c>
      <c r="AIC140" s="124">
        <v>0.04</v>
      </c>
      <c r="AID140" s="124">
        <v>0.04</v>
      </c>
      <c r="AIE140" s="124">
        <v>0.04</v>
      </c>
      <c r="AIF140" s="124">
        <v>0.04</v>
      </c>
      <c r="AIG140" s="124">
        <v>0.04</v>
      </c>
      <c r="AIH140" s="124">
        <v>0.04</v>
      </c>
      <c r="AII140" s="124">
        <v>0.04</v>
      </c>
      <c r="AIJ140" s="124">
        <v>0.04</v>
      </c>
      <c r="AIK140" s="124">
        <v>0.04</v>
      </c>
      <c r="AIL140" s="124">
        <v>0.04</v>
      </c>
      <c r="AIM140" s="124">
        <v>0.04</v>
      </c>
      <c r="AIN140" s="124">
        <v>0.04</v>
      </c>
      <c r="AIO140" s="124">
        <v>0.04</v>
      </c>
      <c r="AIP140" s="124">
        <v>0.04</v>
      </c>
      <c r="AIQ140" s="124">
        <v>0.04</v>
      </c>
      <c r="AIR140" s="124">
        <v>0.04</v>
      </c>
      <c r="AIS140" s="124">
        <v>0.04</v>
      </c>
      <c r="AIT140" s="124">
        <v>0.04</v>
      </c>
      <c r="AIU140" s="124">
        <v>0.04</v>
      </c>
      <c r="AIV140" s="124">
        <v>0.04</v>
      </c>
      <c r="AIW140" s="124">
        <v>0.04</v>
      </c>
      <c r="AIX140" s="124">
        <v>0.04</v>
      </c>
      <c r="AIY140" s="124">
        <v>0.04</v>
      </c>
      <c r="AIZ140" s="124">
        <v>0.04</v>
      </c>
      <c r="AJA140" s="124">
        <v>0.04</v>
      </c>
      <c r="AJB140" s="124">
        <v>0.04</v>
      </c>
      <c r="AJC140" s="124">
        <v>0.04</v>
      </c>
      <c r="AJD140" s="124">
        <v>0.04</v>
      </c>
      <c r="AJE140" s="124">
        <v>0.04</v>
      </c>
      <c r="AJF140" s="124">
        <v>0.04</v>
      </c>
      <c r="AJG140" s="124">
        <v>0.04</v>
      </c>
      <c r="AJH140" s="124">
        <v>0.04</v>
      </c>
      <c r="AJI140" s="124">
        <v>0.04</v>
      </c>
      <c r="AJJ140" s="124">
        <v>0.04</v>
      </c>
      <c r="AJK140" s="124">
        <v>0.04</v>
      </c>
      <c r="AJL140" s="124">
        <v>0.04</v>
      </c>
      <c r="AJM140" s="124">
        <v>0.04</v>
      </c>
      <c r="AJN140" s="124">
        <v>0.04</v>
      </c>
      <c r="AJO140" s="124">
        <v>0.04</v>
      </c>
      <c r="AJP140" s="124">
        <v>0.04</v>
      </c>
      <c r="AJQ140" s="124">
        <v>0.04</v>
      </c>
      <c r="AJR140" s="124">
        <v>0.04</v>
      </c>
      <c r="AJS140" s="124">
        <v>0.04</v>
      </c>
      <c r="AJT140" s="124">
        <v>0.04</v>
      </c>
      <c r="AJU140" s="124">
        <v>0.04</v>
      </c>
      <c r="AJV140" s="124">
        <v>0.04</v>
      </c>
      <c r="AJW140" s="124">
        <v>0.04</v>
      </c>
      <c r="AJX140" s="124">
        <v>0.04</v>
      </c>
      <c r="AJY140" s="124">
        <v>0.04</v>
      </c>
      <c r="AJZ140" s="124">
        <v>0.04</v>
      </c>
      <c r="AKA140" s="124">
        <v>0.04</v>
      </c>
      <c r="AKB140" s="124">
        <v>0.04</v>
      </c>
      <c r="AKC140" s="124">
        <v>0.04</v>
      </c>
      <c r="AKD140" s="124">
        <v>0.04</v>
      </c>
      <c r="AKE140" s="124">
        <v>0.04</v>
      </c>
      <c r="AKF140" s="124">
        <v>0.04</v>
      </c>
      <c r="AKG140" s="124">
        <v>0.04</v>
      </c>
      <c r="AKH140" s="124">
        <v>0.04</v>
      </c>
      <c r="AKI140" s="124">
        <v>0.04</v>
      </c>
      <c r="AKJ140" s="124">
        <v>0.04</v>
      </c>
      <c r="AKK140" s="124">
        <v>0.04</v>
      </c>
      <c r="AKL140" s="124">
        <v>0.04</v>
      </c>
      <c r="AKM140" s="124">
        <v>0.04</v>
      </c>
      <c r="AKN140" s="124">
        <v>0.04</v>
      </c>
      <c r="AKO140" s="124">
        <v>0.04</v>
      </c>
      <c r="AKP140" s="124">
        <v>0.04</v>
      </c>
      <c r="AKQ140" s="124">
        <v>0.04</v>
      </c>
      <c r="AKR140" s="124">
        <v>0.04</v>
      </c>
      <c r="AKS140" s="124">
        <v>0.04</v>
      </c>
      <c r="AKT140" s="124">
        <v>0.04</v>
      </c>
      <c r="AKU140" s="124">
        <v>0.04</v>
      </c>
      <c r="AKV140" s="124">
        <v>0.04</v>
      </c>
      <c r="AKW140" s="124">
        <v>0.04</v>
      </c>
      <c r="AKX140" s="124">
        <v>0.04</v>
      </c>
      <c r="AKY140" s="124">
        <v>0.04</v>
      </c>
      <c r="AKZ140" s="124">
        <v>0.04</v>
      </c>
      <c r="ALA140" s="124">
        <v>0.04</v>
      </c>
      <c r="ALB140" s="124">
        <v>0.04</v>
      </c>
      <c r="ALC140" s="124">
        <v>0.04</v>
      </c>
      <c r="ALD140" s="124">
        <v>0.04</v>
      </c>
      <c r="ALE140" s="124">
        <v>0.04</v>
      </c>
      <c r="ALF140" s="124">
        <v>0.04</v>
      </c>
      <c r="ALG140" s="124">
        <v>0.04</v>
      </c>
      <c r="ALH140" s="124">
        <v>0.04</v>
      </c>
      <c r="ALI140" s="124">
        <v>0.04</v>
      </c>
      <c r="ALJ140" s="124">
        <v>0.04</v>
      </c>
      <c r="ALK140" s="124">
        <v>0.04</v>
      </c>
      <c r="ALL140" s="124">
        <v>0.04</v>
      </c>
      <c r="ALM140" s="124">
        <v>0.04</v>
      </c>
      <c r="ALN140" s="124">
        <v>0.04</v>
      </c>
      <c r="ALO140" s="124">
        <v>0.04</v>
      </c>
      <c r="ALP140" s="124">
        <v>0.04</v>
      </c>
      <c r="ALQ140" s="124">
        <v>0.04</v>
      </c>
      <c r="ALR140" s="124">
        <v>0.04</v>
      </c>
      <c r="ALS140" s="124">
        <v>0.04</v>
      </c>
      <c r="ALT140" s="124">
        <v>0.04</v>
      </c>
      <c r="ALU140" s="124">
        <v>0.04</v>
      </c>
      <c r="ALV140" s="124">
        <v>0.04</v>
      </c>
      <c r="ALW140" s="124">
        <v>0.04</v>
      </c>
      <c r="ALX140" s="124">
        <v>0.04</v>
      </c>
      <c r="ALY140" s="124">
        <v>0.04</v>
      </c>
      <c r="ALZ140" s="124">
        <v>0.04</v>
      </c>
      <c r="AMA140" s="124">
        <v>0.04</v>
      </c>
      <c r="AMB140" s="124">
        <v>0.04</v>
      </c>
      <c r="AMC140" s="124">
        <v>0.04</v>
      </c>
      <c r="AMD140" s="124">
        <v>0.04</v>
      </c>
      <c r="AME140" s="124">
        <v>0.04</v>
      </c>
      <c r="AMF140" s="124">
        <v>0.04</v>
      </c>
      <c r="AMG140" s="124">
        <v>0.04</v>
      </c>
      <c r="AMH140" s="124">
        <v>0.04</v>
      </c>
      <c r="AMI140" s="124">
        <v>0.04</v>
      </c>
      <c r="AMJ140" s="124">
        <v>0.04</v>
      </c>
      <c r="AMK140" s="124">
        <v>0.04</v>
      </c>
      <c r="AML140" s="124">
        <v>0.04</v>
      </c>
      <c r="AMM140" s="124">
        <v>0.04</v>
      </c>
      <c r="AMN140" s="124">
        <v>0.04</v>
      </c>
      <c r="AMO140" s="124">
        <v>0.04</v>
      </c>
      <c r="AMP140" s="124">
        <v>0.04</v>
      </c>
      <c r="AMQ140" s="124">
        <v>0.04</v>
      </c>
      <c r="AMR140" s="124">
        <v>0.04</v>
      </c>
      <c r="AMS140" s="124">
        <v>0.04</v>
      </c>
      <c r="AMT140" s="124">
        <v>0.04</v>
      </c>
      <c r="AMU140" s="124">
        <v>0.04</v>
      </c>
      <c r="AMV140" s="124">
        <v>0.04</v>
      </c>
      <c r="AMW140" s="124">
        <v>0.04</v>
      </c>
      <c r="AMX140" s="124">
        <v>0.04</v>
      </c>
      <c r="AMY140" s="124">
        <v>0.04</v>
      </c>
      <c r="AMZ140" s="124">
        <v>0.04</v>
      </c>
      <c r="ANA140" s="124">
        <v>0.04</v>
      </c>
      <c r="ANB140" s="124">
        <v>0.04</v>
      </c>
      <c r="ANC140" s="124">
        <v>0.04</v>
      </c>
      <c r="AND140" s="124">
        <v>0.04</v>
      </c>
      <c r="ANE140" s="124">
        <v>0.04</v>
      </c>
      <c r="ANF140" s="124">
        <v>0.04</v>
      </c>
      <c r="ANG140" s="124">
        <v>0.04</v>
      </c>
      <c r="ANH140" s="124">
        <v>0.04</v>
      </c>
      <c r="ANI140" s="124">
        <v>0.04</v>
      </c>
      <c r="ANJ140" s="124">
        <v>0.04</v>
      </c>
      <c r="ANK140" s="124">
        <v>0.04</v>
      </c>
      <c r="ANL140" s="124">
        <v>0.04</v>
      </c>
      <c r="ANM140" s="124">
        <v>0.04</v>
      </c>
      <c r="ANN140" s="124">
        <v>0.04</v>
      </c>
      <c r="ANO140" s="124">
        <v>0.04</v>
      </c>
      <c r="ANP140" s="124">
        <v>0.04</v>
      </c>
      <c r="ANQ140" s="124">
        <v>0.04</v>
      </c>
      <c r="ANR140" s="124">
        <v>0.04</v>
      </c>
      <c r="ANS140" s="124">
        <v>0.04</v>
      </c>
      <c r="ANT140" s="124">
        <v>0.04</v>
      </c>
      <c r="ANU140" s="124">
        <v>0.04</v>
      </c>
      <c r="ANV140" s="124">
        <v>0.04</v>
      </c>
      <c r="ANW140" s="124">
        <v>0.04</v>
      </c>
      <c r="ANX140" s="124">
        <v>0.04</v>
      </c>
      <c r="ANY140" s="124">
        <v>0.04</v>
      </c>
      <c r="ANZ140" s="124">
        <v>0.04</v>
      </c>
      <c r="AOA140" s="124">
        <v>0.04</v>
      </c>
      <c r="AOB140" s="124">
        <v>0.04</v>
      </c>
      <c r="AOC140" s="124">
        <v>0.04</v>
      </c>
      <c r="AOD140" s="124">
        <v>0.04</v>
      </c>
      <c r="AOE140" s="124">
        <v>0.04</v>
      </c>
      <c r="AOF140" s="124">
        <v>0.04</v>
      </c>
      <c r="AOG140" s="124">
        <v>0.04</v>
      </c>
      <c r="AOH140" s="124">
        <v>0.04</v>
      </c>
      <c r="AOI140" s="124">
        <v>0.04</v>
      </c>
      <c r="AOJ140" s="124">
        <v>0.04</v>
      </c>
      <c r="AOK140" s="124">
        <v>0.04</v>
      </c>
      <c r="AOL140" s="124">
        <v>0.04</v>
      </c>
      <c r="AOM140" s="124">
        <v>0.04</v>
      </c>
      <c r="AON140" s="124">
        <v>0.04</v>
      </c>
      <c r="AOO140" s="124">
        <v>0.04</v>
      </c>
      <c r="AOP140" s="124">
        <v>0.04</v>
      </c>
      <c r="AOQ140" s="124">
        <v>0.04</v>
      </c>
      <c r="AOR140" s="124">
        <v>0.04</v>
      </c>
      <c r="AOS140" s="124">
        <v>0.04</v>
      </c>
      <c r="AOT140" s="124">
        <v>0.04</v>
      </c>
      <c r="AOU140" s="124">
        <v>0.04</v>
      </c>
      <c r="AOV140" s="124">
        <v>0.04</v>
      </c>
      <c r="AOW140" s="124">
        <v>0.04</v>
      </c>
      <c r="AOX140" s="124">
        <v>0.04</v>
      </c>
      <c r="AOY140" s="124">
        <v>0.04</v>
      </c>
      <c r="AOZ140" s="124">
        <v>0.04</v>
      </c>
      <c r="APA140" s="124">
        <v>0.04</v>
      </c>
      <c r="APB140" s="124">
        <v>0.04</v>
      </c>
      <c r="APC140" s="124">
        <v>0.04</v>
      </c>
      <c r="APD140" s="124">
        <v>0.04</v>
      </c>
      <c r="APE140" s="124">
        <v>0.04</v>
      </c>
      <c r="APF140" s="124">
        <v>0.04</v>
      </c>
      <c r="APG140" s="124">
        <v>0.04</v>
      </c>
      <c r="APH140" s="124">
        <v>0.04</v>
      </c>
      <c r="API140" s="124">
        <v>0.04</v>
      </c>
      <c r="APJ140" s="124">
        <v>0.04</v>
      </c>
      <c r="APK140" s="124">
        <v>0.04</v>
      </c>
      <c r="APL140" s="124">
        <v>0.04</v>
      </c>
      <c r="APM140" s="124">
        <v>0.04</v>
      </c>
      <c r="APN140" s="124">
        <v>0.04</v>
      </c>
      <c r="APO140" s="124">
        <v>0.04</v>
      </c>
      <c r="APP140" s="124">
        <v>0.04</v>
      </c>
      <c r="APQ140" s="124">
        <v>0.04</v>
      </c>
      <c r="APR140" s="124">
        <v>0.04</v>
      </c>
      <c r="APS140" s="124">
        <v>0.04</v>
      </c>
      <c r="APT140" s="124">
        <v>0.04</v>
      </c>
      <c r="APU140" s="124">
        <v>0.04</v>
      </c>
      <c r="APV140" s="124">
        <v>0.04</v>
      </c>
      <c r="APW140" s="124">
        <v>0.04</v>
      </c>
      <c r="APX140" s="124">
        <v>0.04</v>
      </c>
      <c r="APY140" s="124">
        <v>0.04</v>
      </c>
      <c r="APZ140" s="124">
        <v>0.04</v>
      </c>
      <c r="AQA140" s="124">
        <v>0.04</v>
      </c>
      <c r="AQB140" s="124">
        <v>0.04</v>
      </c>
      <c r="AQC140" s="124">
        <v>0.04</v>
      </c>
      <c r="AQD140" s="124">
        <v>0.04</v>
      </c>
      <c r="AQE140" s="124">
        <v>0.04</v>
      </c>
      <c r="AQF140" s="124">
        <v>0.04</v>
      </c>
      <c r="AQG140" s="124">
        <v>0.04</v>
      </c>
      <c r="AQH140" s="124">
        <v>0.04</v>
      </c>
      <c r="AQI140" s="124">
        <v>0.04</v>
      </c>
      <c r="AQJ140" s="124">
        <v>0.04</v>
      </c>
      <c r="AQK140" s="124">
        <v>0.04</v>
      </c>
      <c r="AQL140" s="124">
        <v>0.04</v>
      </c>
      <c r="AQM140" s="124">
        <v>0.04</v>
      </c>
      <c r="AQN140" s="124">
        <v>0.04</v>
      </c>
      <c r="AQO140" s="124">
        <v>0.04</v>
      </c>
      <c r="AQP140" s="124">
        <v>0.04</v>
      </c>
      <c r="AQQ140" s="124">
        <v>0.04</v>
      </c>
      <c r="AQR140" s="124">
        <v>0.04</v>
      </c>
      <c r="AQS140" s="124">
        <v>0.04</v>
      </c>
      <c r="AQT140" s="124">
        <v>0.04</v>
      </c>
      <c r="AQU140" s="124">
        <v>0.04</v>
      </c>
      <c r="AQV140" s="124">
        <v>0.04</v>
      </c>
      <c r="AQW140" s="124">
        <v>0.04</v>
      </c>
      <c r="AQX140" s="124">
        <v>0.04</v>
      </c>
      <c r="AQY140" s="124">
        <v>0.04</v>
      </c>
      <c r="AQZ140" s="124">
        <v>0.04</v>
      </c>
      <c r="ARA140" s="124">
        <v>0.04</v>
      </c>
      <c r="ARB140" s="124">
        <v>0.04</v>
      </c>
      <c r="ARC140" s="124">
        <v>0.04</v>
      </c>
      <c r="ARD140" s="124">
        <v>0.04</v>
      </c>
      <c r="ARE140" s="124">
        <v>0.04</v>
      </c>
      <c r="ARF140" s="124">
        <v>0.04</v>
      </c>
      <c r="ARG140" s="124">
        <v>0.04</v>
      </c>
      <c r="ARH140" s="124">
        <v>0.04</v>
      </c>
      <c r="ARI140" s="124">
        <v>0.04</v>
      </c>
      <c r="ARJ140" s="124">
        <v>0.04</v>
      </c>
      <c r="ARK140" s="124">
        <v>0.04</v>
      </c>
      <c r="ARL140" s="124">
        <v>0.04</v>
      </c>
      <c r="ARM140" s="124">
        <v>0.04</v>
      </c>
      <c r="ARN140" s="124">
        <v>0.04</v>
      </c>
      <c r="ARO140" s="124">
        <v>0.04</v>
      </c>
      <c r="ARP140" s="124">
        <v>0.04</v>
      </c>
      <c r="ARQ140" s="124">
        <v>0.04</v>
      </c>
      <c r="ARR140" s="124">
        <v>0.04</v>
      </c>
      <c r="ARS140" s="124">
        <v>0.04</v>
      </c>
      <c r="ART140" s="124">
        <v>0.04</v>
      </c>
      <c r="ARU140" s="124">
        <v>0.04</v>
      </c>
      <c r="ARV140" s="124">
        <v>0.04</v>
      </c>
      <c r="ARW140" s="124">
        <v>0.04</v>
      </c>
      <c r="ARX140" s="124">
        <v>0.04</v>
      </c>
      <c r="ARY140" s="124">
        <v>0.04</v>
      </c>
      <c r="ARZ140" s="124">
        <v>0.04</v>
      </c>
      <c r="ASA140" s="124">
        <v>0.04</v>
      </c>
      <c r="ASB140" s="124">
        <v>0.04</v>
      </c>
      <c r="ASC140" s="124">
        <v>0.04</v>
      </c>
      <c r="ASD140" s="124">
        <v>0.04</v>
      </c>
      <c r="ASE140" s="124">
        <v>0.04</v>
      </c>
      <c r="ASF140" s="124">
        <v>0.04</v>
      </c>
      <c r="ASG140" s="124">
        <v>0.04</v>
      </c>
      <c r="ASH140" s="124">
        <v>0.04</v>
      </c>
      <c r="ASI140" s="124">
        <v>0.04</v>
      </c>
      <c r="ASJ140" s="124">
        <v>0.04</v>
      </c>
      <c r="ASK140" s="124">
        <v>0.04</v>
      </c>
      <c r="ASL140" s="124">
        <v>0.04</v>
      </c>
      <c r="ASM140" s="124">
        <v>0.04</v>
      </c>
      <c r="ASN140" s="124">
        <v>0.04</v>
      </c>
      <c r="ASO140" s="124">
        <v>0.04</v>
      </c>
      <c r="ASP140" s="124">
        <v>0.04</v>
      </c>
      <c r="ASQ140" s="124">
        <v>0.04</v>
      </c>
      <c r="ASR140" s="124">
        <v>0.04</v>
      </c>
      <c r="ASS140" s="124">
        <v>0.04</v>
      </c>
      <c r="AST140" s="124">
        <v>0.04</v>
      </c>
      <c r="ASU140" s="124">
        <v>0.04</v>
      </c>
      <c r="ASV140" s="124">
        <v>0.04</v>
      </c>
      <c r="ASW140" s="124">
        <v>0.04</v>
      </c>
      <c r="ASX140" s="124">
        <v>0.04</v>
      </c>
      <c r="ASY140" s="124">
        <v>0.04</v>
      </c>
      <c r="ASZ140" s="124">
        <v>0.04</v>
      </c>
      <c r="ATA140" s="124">
        <v>0.04</v>
      </c>
      <c r="ATB140" s="124">
        <v>0.04</v>
      </c>
      <c r="ATC140" s="124">
        <v>0.04</v>
      </c>
      <c r="ATD140" s="124">
        <v>0.04</v>
      </c>
      <c r="ATE140" s="124">
        <v>0.04</v>
      </c>
      <c r="ATF140" s="124">
        <v>0.04</v>
      </c>
      <c r="ATG140" s="124">
        <v>0.04</v>
      </c>
      <c r="ATH140" s="124">
        <v>0.04</v>
      </c>
      <c r="ATI140" s="124">
        <v>0.04</v>
      </c>
      <c r="ATJ140" s="124">
        <v>0.04</v>
      </c>
      <c r="ATK140" s="124">
        <v>0.04</v>
      </c>
      <c r="ATL140" s="124">
        <v>0.04</v>
      </c>
      <c r="ATM140" s="124">
        <v>0.04</v>
      </c>
      <c r="ATN140" s="124">
        <v>0.04</v>
      </c>
      <c r="ATO140" s="124">
        <v>0.04</v>
      </c>
      <c r="ATP140" s="124">
        <v>0.04</v>
      </c>
      <c r="ATQ140" s="124">
        <v>0.04</v>
      </c>
      <c r="ATR140" s="124">
        <v>0.04</v>
      </c>
      <c r="ATS140" s="124">
        <v>0.04</v>
      </c>
      <c r="ATT140" s="124">
        <v>0.04</v>
      </c>
      <c r="ATU140" s="124">
        <v>0.04</v>
      </c>
      <c r="ATV140" s="124">
        <v>0.04</v>
      </c>
      <c r="ATW140" s="124">
        <v>0.04</v>
      </c>
      <c r="ATX140" s="124">
        <v>0.04</v>
      </c>
      <c r="ATY140" s="124">
        <v>0.04</v>
      </c>
      <c r="ATZ140" s="124">
        <v>0.04</v>
      </c>
      <c r="AUA140" s="124">
        <v>0.04</v>
      </c>
      <c r="AUB140" s="124">
        <v>0.04</v>
      </c>
      <c r="AUC140" s="124">
        <v>0.04</v>
      </c>
      <c r="AUD140" s="124">
        <v>0.04</v>
      </c>
      <c r="AUE140" s="124">
        <v>0.04</v>
      </c>
      <c r="AUF140" s="124">
        <v>0.04</v>
      </c>
      <c r="AUG140" s="124">
        <v>0.04</v>
      </c>
      <c r="AUH140" s="124">
        <v>0.04</v>
      </c>
      <c r="AUI140" s="124">
        <v>0.04</v>
      </c>
      <c r="AUJ140" s="124">
        <v>0.04</v>
      </c>
      <c r="AUK140" s="124">
        <v>0.04</v>
      </c>
      <c r="AUL140" s="124">
        <v>0.04</v>
      </c>
      <c r="AUM140" s="124">
        <v>0.04</v>
      </c>
      <c r="AUN140" s="124">
        <v>0.04</v>
      </c>
      <c r="AUO140" s="124">
        <v>0.04</v>
      </c>
      <c r="AUP140" s="124">
        <v>0.04</v>
      </c>
      <c r="AUQ140" s="124">
        <v>0.04</v>
      </c>
      <c r="AUR140" s="124">
        <v>0.04</v>
      </c>
      <c r="AUS140" s="124">
        <v>0.04</v>
      </c>
      <c r="AUT140" s="124">
        <v>0.04</v>
      </c>
      <c r="AUU140" s="124">
        <v>0.04</v>
      </c>
      <c r="AUV140" s="124">
        <v>0.04</v>
      </c>
      <c r="AUW140" s="124">
        <v>0.04</v>
      </c>
      <c r="AUX140" s="124">
        <v>0.04</v>
      </c>
      <c r="AUY140" s="124">
        <v>0.04</v>
      </c>
      <c r="AUZ140" s="124">
        <v>0.04</v>
      </c>
      <c r="AVA140" s="124">
        <v>0.04</v>
      </c>
      <c r="AVB140" s="124">
        <v>0.04</v>
      </c>
      <c r="AVC140" s="124">
        <v>0.04</v>
      </c>
      <c r="AVD140" s="124">
        <v>0.04</v>
      </c>
      <c r="AVE140" s="124">
        <v>0.04</v>
      </c>
      <c r="AVF140" s="124">
        <v>0.04</v>
      </c>
      <c r="AVG140" s="124">
        <v>0.04</v>
      </c>
      <c r="AVH140" s="124">
        <v>0.04</v>
      </c>
      <c r="AVI140" s="124">
        <v>0.04</v>
      </c>
      <c r="AVJ140" s="124">
        <v>0.04</v>
      </c>
      <c r="AVK140" s="124">
        <v>0.04</v>
      </c>
      <c r="AVL140" s="124">
        <v>0.04</v>
      </c>
      <c r="AVM140" s="124">
        <v>0.04</v>
      </c>
      <c r="AVN140" s="124">
        <v>0.04</v>
      </c>
      <c r="AVO140" s="124">
        <v>0.04</v>
      </c>
      <c r="AVP140" s="124">
        <v>0.04</v>
      </c>
      <c r="AVQ140" s="124">
        <v>0.04</v>
      </c>
      <c r="AVR140" s="124">
        <v>0.04</v>
      </c>
      <c r="AVS140" s="124">
        <v>0.04</v>
      </c>
      <c r="AVT140" s="124">
        <v>0.04</v>
      </c>
      <c r="AVU140" s="124">
        <v>0.04</v>
      </c>
      <c r="AVV140" s="124">
        <v>0.04</v>
      </c>
      <c r="AVW140" s="124">
        <v>0.04</v>
      </c>
      <c r="AVX140" s="124">
        <v>0.04</v>
      </c>
      <c r="AVY140" s="124">
        <v>0.04</v>
      </c>
      <c r="AVZ140" s="124">
        <v>0.04</v>
      </c>
      <c r="AWA140" s="124">
        <v>0.04</v>
      </c>
      <c r="AWB140" s="124">
        <v>0.04</v>
      </c>
      <c r="AWC140" s="124">
        <v>0.04</v>
      </c>
      <c r="AWD140" s="124">
        <v>0.04</v>
      </c>
      <c r="AWE140" s="124">
        <v>0.04</v>
      </c>
      <c r="AWF140" s="124">
        <v>0.04</v>
      </c>
      <c r="AWG140" s="124">
        <v>0.04</v>
      </c>
      <c r="AWH140" s="124">
        <v>0.04</v>
      </c>
      <c r="AWI140" s="124">
        <v>0.04</v>
      </c>
      <c r="AWJ140" s="124">
        <v>0.04</v>
      </c>
      <c r="AWK140" s="124">
        <v>0.04</v>
      </c>
      <c r="AWL140" s="124">
        <v>0.04</v>
      </c>
      <c r="AWM140" s="124">
        <v>0.04</v>
      </c>
      <c r="AWN140" s="124">
        <v>0.04</v>
      </c>
      <c r="AWO140" s="124">
        <v>0.04</v>
      </c>
      <c r="AWP140" s="124">
        <v>0.04</v>
      </c>
      <c r="AWQ140" s="124">
        <v>0.04</v>
      </c>
      <c r="AWR140" s="124">
        <v>0.04</v>
      </c>
      <c r="AWS140" s="124">
        <v>0.04</v>
      </c>
      <c r="AWT140" s="124">
        <v>0.04</v>
      </c>
      <c r="AWU140" s="124">
        <v>0.04</v>
      </c>
      <c r="AWV140" s="124">
        <v>0.04</v>
      </c>
      <c r="AWW140" s="124">
        <v>0.04</v>
      </c>
      <c r="AWX140" s="124">
        <v>0.04</v>
      </c>
      <c r="AWY140" s="124">
        <v>0.04</v>
      </c>
      <c r="AWZ140" s="124">
        <v>0.04</v>
      </c>
      <c r="AXA140" s="124">
        <v>0.04</v>
      </c>
      <c r="AXB140" s="124">
        <v>0.04</v>
      </c>
      <c r="AXC140" s="124">
        <v>0.04</v>
      </c>
      <c r="AXD140" s="124">
        <v>0.04</v>
      </c>
      <c r="AXE140" s="124">
        <v>0.04</v>
      </c>
      <c r="AXF140" s="124">
        <v>0.04</v>
      </c>
      <c r="AXG140" s="124">
        <v>0.04</v>
      </c>
      <c r="AXH140" s="124">
        <v>0.04</v>
      </c>
      <c r="AXI140" s="124">
        <v>0.04</v>
      </c>
      <c r="AXJ140" s="124">
        <v>0.04</v>
      </c>
      <c r="AXK140" s="124">
        <v>0.04</v>
      </c>
      <c r="AXL140" s="124">
        <v>0.04</v>
      </c>
      <c r="AXM140" s="124">
        <v>0.04</v>
      </c>
      <c r="AXN140" s="124">
        <v>0.04</v>
      </c>
      <c r="AXO140" s="124">
        <v>0.04</v>
      </c>
      <c r="AXP140" s="124">
        <v>0.04</v>
      </c>
      <c r="AXQ140" s="124">
        <v>0.04</v>
      </c>
      <c r="AXR140" s="124">
        <v>0.04</v>
      </c>
      <c r="AXS140" s="124">
        <v>0.04</v>
      </c>
      <c r="AXT140" s="124">
        <v>0.04</v>
      </c>
      <c r="AXU140" s="124">
        <v>0.04</v>
      </c>
      <c r="AXV140" s="124">
        <v>0.04</v>
      </c>
      <c r="AXW140" s="124">
        <v>0.04</v>
      </c>
      <c r="AXX140" s="124">
        <v>0.04</v>
      </c>
      <c r="AXY140" s="124">
        <v>0.04</v>
      </c>
      <c r="AXZ140" s="124">
        <v>0.04</v>
      </c>
      <c r="AYA140" s="124">
        <v>0.04</v>
      </c>
      <c r="AYB140" s="124">
        <v>0.04</v>
      </c>
      <c r="AYC140" s="124">
        <v>0.04</v>
      </c>
      <c r="AYD140" s="124">
        <v>0.04</v>
      </c>
      <c r="AYE140" s="124">
        <v>0.04</v>
      </c>
      <c r="AYF140" s="124">
        <v>0.04</v>
      </c>
      <c r="AYG140" s="124">
        <v>0.04</v>
      </c>
      <c r="AYH140" s="124">
        <v>0.04</v>
      </c>
      <c r="AYI140" s="124">
        <v>0.04</v>
      </c>
      <c r="AYJ140" s="124">
        <v>0.04</v>
      </c>
      <c r="AYK140" s="124">
        <v>0.04</v>
      </c>
      <c r="AYL140" s="124">
        <v>0.04</v>
      </c>
      <c r="AYM140" s="124">
        <v>0.04</v>
      </c>
      <c r="AYN140" s="124">
        <v>0.04</v>
      </c>
      <c r="AYO140" s="124">
        <v>0.04</v>
      </c>
      <c r="AYP140" s="124">
        <v>0.04</v>
      </c>
      <c r="AYQ140" s="124">
        <v>0.04</v>
      </c>
      <c r="AYR140" s="124">
        <v>0.04</v>
      </c>
      <c r="AYS140" s="124">
        <v>0.04</v>
      </c>
      <c r="AYT140" s="124">
        <v>0.04</v>
      </c>
      <c r="AYU140" s="124">
        <v>0.04</v>
      </c>
      <c r="AYV140" s="124">
        <v>0.04</v>
      </c>
      <c r="AYW140" s="124">
        <v>0.04</v>
      </c>
      <c r="AYX140" s="124">
        <v>0.04</v>
      </c>
      <c r="AYY140" s="124">
        <v>0.04</v>
      </c>
      <c r="AYZ140" s="124">
        <v>0.04</v>
      </c>
      <c r="AZA140" s="124">
        <v>0.04</v>
      </c>
      <c r="AZB140" s="124">
        <v>0.04</v>
      </c>
      <c r="AZC140" s="124">
        <v>0.04</v>
      </c>
      <c r="AZD140" s="124">
        <v>0.04</v>
      </c>
      <c r="AZE140" s="124">
        <v>0.04</v>
      </c>
      <c r="AZF140" s="124">
        <v>0.04</v>
      </c>
      <c r="AZG140" s="124">
        <v>0.04</v>
      </c>
      <c r="AZH140" s="124">
        <v>0.04</v>
      </c>
      <c r="AZI140" s="124">
        <v>0.04</v>
      </c>
      <c r="AZJ140" s="124">
        <v>0.04</v>
      </c>
      <c r="AZK140" s="124">
        <v>0.04</v>
      </c>
      <c r="AZL140" s="124">
        <v>0.04</v>
      </c>
      <c r="AZM140" s="124">
        <v>0.04</v>
      </c>
      <c r="AZN140" s="124">
        <v>0.04</v>
      </c>
      <c r="AZO140" s="124">
        <v>0.04</v>
      </c>
      <c r="AZP140" s="124">
        <v>0.04</v>
      </c>
      <c r="AZQ140" s="124">
        <v>0.04</v>
      </c>
      <c r="AZR140" s="124">
        <v>0.04</v>
      </c>
      <c r="AZS140" s="124">
        <v>0.04</v>
      </c>
      <c r="AZT140" s="124">
        <v>0.04</v>
      </c>
      <c r="AZU140" s="124">
        <v>0.04</v>
      </c>
      <c r="AZV140" s="124">
        <v>0.04</v>
      </c>
      <c r="AZW140" s="124">
        <v>0.04</v>
      </c>
      <c r="AZX140" s="124">
        <v>0.04</v>
      </c>
      <c r="AZY140" s="124">
        <v>0.04</v>
      </c>
      <c r="AZZ140" s="124">
        <v>0.04</v>
      </c>
      <c r="BAA140" s="124">
        <v>0.04</v>
      </c>
      <c r="BAB140" s="124">
        <v>0.04</v>
      </c>
      <c r="BAC140" s="124">
        <v>0.04</v>
      </c>
      <c r="BAD140" s="124">
        <v>0.04</v>
      </c>
      <c r="BAE140" s="124">
        <v>0.04</v>
      </c>
      <c r="BAF140" s="124">
        <v>0.04</v>
      </c>
      <c r="BAG140" s="124">
        <v>0.04</v>
      </c>
      <c r="BAH140" s="124">
        <v>0.04</v>
      </c>
      <c r="BAI140" s="124">
        <v>0.04</v>
      </c>
      <c r="BAJ140" s="124">
        <v>0.04</v>
      </c>
      <c r="BAK140" s="124">
        <v>0.04</v>
      </c>
      <c r="BAL140" s="124">
        <v>0.04</v>
      </c>
      <c r="BAM140" s="124">
        <v>0.04</v>
      </c>
      <c r="BAN140" s="124">
        <v>0.04</v>
      </c>
      <c r="BAO140" s="124">
        <v>0.04</v>
      </c>
      <c r="BAP140" s="124">
        <v>0.04</v>
      </c>
      <c r="BAQ140" s="124">
        <v>0.04</v>
      </c>
      <c r="BAR140" s="124">
        <v>0.04</v>
      </c>
      <c r="BAS140" s="124">
        <v>0.04</v>
      </c>
      <c r="BAT140" s="124">
        <v>0.04</v>
      </c>
      <c r="BAU140" s="124">
        <v>0.04</v>
      </c>
      <c r="BAV140" s="124">
        <v>0.04</v>
      </c>
      <c r="BAW140" s="124">
        <v>0.04</v>
      </c>
      <c r="BAX140" s="124">
        <v>0.04</v>
      </c>
      <c r="BAY140" s="124">
        <v>0.04</v>
      </c>
      <c r="BAZ140" s="124">
        <v>0.04</v>
      </c>
      <c r="BBA140" s="124">
        <v>0.04</v>
      </c>
      <c r="BBB140" s="124">
        <v>0.04</v>
      </c>
      <c r="BBC140" s="124">
        <v>0.04</v>
      </c>
      <c r="BBD140" s="124">
        <v>0.04</v>
      </c>
      <c r="BBE140" s="124">
        <v>0.04</v>
      </c>
      <c r="BBF140" s="124">
        <v>0.04</v>
      </c>
      <c r="BBG140" s="124">
        <v>0.04</v>
      </c>
      <c r="BBH140" s="124">
        <v>0.04</v>
      </c>
      <c r="BBI140" s="124">
        <v>0.04</v>
      </c>
      <c r="BBJ140" s="124">
        <v>0.04</v>
      </c>
      <c r="BBK140" s="124">
        <v>0.04</v>
      </c>
      <c r="BBL140" s="124">
        <v>0.04</v>
      </c>
      <c r="BBM140" s="124">
        <v>0.04</v>
      </c>
      <c r="BBN140" s="124">
        <v>0.04</v>
      </c>
      <c r="BBO140" s="124">
        <v>0.04</v>
      </c>
      <c r="BBP140" s="124">
        <v>0.04</v>
      </c>
      <c r="BBQ140" s="124">
        <v>0.04</v>
      </c>
      <c r="BBR140" s="124">
        <v>0.04</v>
      </c>
      <c r="BBS140" s="124">
        <v>0.04</v>
      </c>
      <c r="BBT140" s="124">
        <v>0.04</v>
      </c>
      <c r="BBU140" s="124">
        <v>0.04</v>
      </c>
      <c r="BBV140" s="124">
        <v>0.04</v>
      </c>
      <c r="BBW140" s="124">
        <v>0.04</v>
      </c>
      <c r="BBX140" s="124">
        <v>0.04</v>
      </c>
      <c r="BBY140" s="124">
        <v>0.04</v>
      </c>
      <c r="BBZ140" s="124">
        <v>0.04</v>
      </c>
      <c r="BCA140" s="124">
        <v>0.04</v>
      </c>
      <c r="BCB140" s="124">
        <v>0.04</v>
      </c>
      <c r="BCC140" s="124">
        <v>0.04</v>
      </c>
      <c r="BCD140" s="124">
        <v>0.04</v>
      </c>
      <c r="BCE140" s="124">
        <v>0.04</v>
      </c>
      <c r="BCF140" s="124">
        <v>0.04</v>
      </c>
      <c r="BCG140" s="124">
        <v>0.04</v>
      </c>
      <c r="BCH140" s="124">
        <v>0.04</v>
      </c>
      <c r="BCI140" s="124">
        <v>0.04</v>
      </c>
      <c r="BCJ140" s="124">
        <v>0.04</v>
      </c>
      <c r="BCK140" s="124">
        <v>0.04</v>
      </c>
      <c r="BCL140" s="124">
        <v>0.04</v>
      </c>
      <c r="BCM140" s="124">
        <v>0.04</v>
      </c>
      <c r="BCN140" s="124">
        <v>0.04</v>
      </c>
      <c r="BCO140" s="124">
        <v>0.04</v>
      </c>
      <c r="BCP140" s="124">
        <v>0.04</v>
      </c>
      <c r="BCQ140" s="124">
        <v>0.04</v>
      </c>
      <c r="BCR140" s="124">
        <v>0.04</v>
      </c>
      <c r="BCS140" s="124">
        <v>0.04</v>
      </c>
      <c r="BCT140" s="124">
        <v>0.04</v>
      </c>
      <c r="BCU140" s="124">
        <v>0.04</v>
      </c>
      <c r="BCV140" s="124">
        <v>0.04</v>
      </c>
      <c r="BCW140" s="124">
        <v>0.04</v>
      </c>
      <c r="BCX140" s="124">
        <v>0.04</v>
      </c>
      <c r="BCY140" s="124">
        <v>0.04</v>
      </c>
      <c r="BCZ140" s="124">
        <v>0.04</v>
      </c>
      <c r="BDA140" s="124">
        <v>0.04</v>
      </c>
      <c r="BDB140" s="124">
        <v>0.04</v>
      </c>
      <c r="BDC140" s="124">
        <v>0.04</v>
      </c>
      <c r="BDD140" s="124">
        <v>0.04</v>
      </c>
      <c r="BDE140" s="124">
        <v>0.04</v>
      </c>
      <c r="BDF140" s="124">
        <v>0.04</v>
      </c>
      <c r="BDG140" s="124">
        <v>0.04</v>
      </c>
      <c r="BDH140" s="124">
        <v>0.04</v>
      </c>
      <c r="BDI140" s="124">
        <v>0.04</v>
      </c>
      <c r="BDJ140" s="124">
        <v>0.04</v>
      </c>
      <c r="BDK140" s="124">
        <v>0.04</v>
      </c>
      <c r="BDL140" s="124">
        <v>0.04</v>
      </c>
      <c r="BDM140" s="124">
        <v>0.04</v>
      </c>
      <c r="BDN140" s="124">
        <v>0.04</v>
      </c>
      <c r="BDO140" s="124">
        <v>0.04</v>
      </c>
      <c r="BDP140" s="124">
        <v>0.04</v>
      </c>
      <c r="BDQ140" s="124">
        <v>0.04</v>
      </c>
      <c r="BDR140" s="124">
        <v>0.04</v>
      </c>
      <c r="BDS140" s="124">
        <v>0.04</v>
      </c>
      <c r="BDT140" s="124">
        <v>0.04</v>
      </c>
      <c r="BDU140" s="124">
        <v>0.04</v>
      </c>
      <c r="BDV140" s="124">
        <v>0.04</v>
      </c>
      <c r="BDW140" s="124">
        <v>0.04</v>
      </c>
      <c r="BDX140" s="124">
        <v>0.04</v>
      </c>
      <c r="BDY140" s="124">
        <v>0.04</v>
      </c>
      <c r="BDZ140" s="124">
        <v>0.04</v>
      </c>
      <c r="BEA140" s="124">
        <v>0.04</v>
      </c>
      <c r="BEB140" s="124">
        <v>0.04</v>
      </c>
      <c r="BEC140" s="124">
        <v>0.04</v>
      </c>
      <c r="BED140" s="124">
        <v>0.04</v>
      </c>
      <c r="BEE140" s="124">
        <v>0.04</v>
      </c>
      <c r="BEF140" s="124">
        <v>0.04</v>
      </c>
      <c r="BEG140" s="124">
        <v>0.04</v>
      </c>
      <c r="BEH140" s="124">
        <v>0.04</v>
      </c>
      <c r="BEI140" s="124">
        <v>0.04</v>
      </c>
      <c r="BEJ140" s="124">
        <v>0.04</v>
      </c>
      <c r="BEK140" s="124">
        <v>0.04</v>
      </c>
      <c r="BEL140" s="124">
        <v>0.04</v>
      </c>
      <c r="BEM140" s="124">
        <v>0.04</v>
      </c>
      <c r="BEN140" s="124">
        <v>0.04</v>
      </c>
      <c r="BEO140" s="124">
        <v>0.04</v>
      </c>
      <c r="BEP140" s="124">
        <v>0.04</v>
      </c>
      <c r="BEQ140" s="124">
        <v>0.04</v>
      </c>
      <c r="BER140" s="124">
        <v>0.04</v>
      </c>
      <c r="BES140" s="124">
        <v>0.04</v>
      </c>
      <c r="BET140" s="124">
        <v>0.04</v>
      </c>
      <c r="BEU140" s="124">
        <v>0.04</v>
      </c>
      <c r="BEV140" s="124">
        <v>0.04</v>
      </c>
      <c r="BEW140" s="124">
        <v>0.04</v>
      </c>
      <c r="BEX140" s="124">
        <v>0.04</v>
      </c>
      <c r="BEY140" s="124">
        <v>0.04</v>
      </c>
      <c r="BEZ140" s="124">
        <v>0.04</v>
      </c>
      <c r="BFA140" s="124">
        <v>0.04</v>
      </c>
      <c r="BFB140" s="124">
        <v>0.04</v>
      </c>
      <c r="BFC140" s="124">
        <v>0.04</v>
      </c>
      <c r="BFD140" s="124">
        <v>0.04</v>
      </c>
      <c r="BFE140" s="124">
        <v>0.04</v>
      </c>
      <c r="BFF140" s="124">
        <v>0.04</v>
      </c>
      <c r="BFG140" s="124">
        <v>0.04</v>
      </c>
      <c r="BFH140" s="124">
        <v>0.04</v>
      </c>
      <c r="BFI140" s="124">
        <v>0.04</v>
      </c>
      <c r="BFJ140" s="124">
        <v>0.04</v>
      </c>
      <c r="BFK140" s="124">
        <v>0.04</v>
      </c>
      <c r="BFL140" s="124">
        <v>0.04</v>
      </c>
      <c r="BFM140" s="124">
        <v>0.04</v>
      </c>
      <c r="BFN140" s="124">
        <v>0.04</v>
      </c>
      <c r="BFO140" s="124">
        <v>0.04</v>
      </c>
      <c r="BFP140" s="124">
        <v>0.04</v>
      </c>
      <c r="BFQ140" s="124">
        <v>0.04</v>
      </c>
      <c r="BFR140" s="124">
        <v>0.04</v>
      </c>
      <c r="BFS140" s="124">
        <v>0.04</v>
      </c>
      <c r="BFT140" s="124">
        <v>0.04</v>
      </c>
      <c r="BFU140" s="124">
        <v>0.04</v>
      </c>
      <c r="BFV140" s="124">
        <v>0.04</v>
      </c>
      <c r="BFW140" s="124">
        <v>0.04</v>
      </c>
      <c r="BFX140" s="124">
        <v>0.04</v>
      </c>
      <c r="BFY140" s="124">
        <v>0.04</v>
      </c>
      <c r="BFZ140" s="124">
        <v>0.04</v>
      </c>
      <c r="BGA140" s="124">
        <v>0.04</v>
      </c>
      <c r="BGB140" s="124">
        <v>0.04</v>
      </c>
      <c r="BGC140" s="124">
        <v>0.04</v>
      </c>
      <c r="BGD140" s="124">
        <v>0.04</v>
      </c>
      <c r="BGE140" s="124">
        <v>0.04</v>
      </c>
      <c r="BGF140" s="124">
        <v>0.04</v>
      </c>
      <c r="BGG140" s="124">
        <v>0.04</v>
      </c>
      <c r="BGH140" s="124">
        <v>0.04</v>
      </c>
      <c r="BGI140" s="124">
        <v>0.04</v>
      </c>
      <c r="BGJ140" s="124">
        <v>0.04</v>
      </c>
      <c r="BGK140" s="124">
        <v>0.04</v>
      </c>
      <c r="BGL140" s="124">
        <v>0.04</v>
      </c>
      <c r="BGM140" s="124">
        <v>0.04</v>
      </c>
      <c r="BGN140" s="124">
        <v>0.04</v>
      </c>
      <c r="BGO140" s="124">
        <v>0.04</v>
      </c>
      <c r="BGP140" s="124">
        <v>0.04</v>
      </c>
      <c r="BGQ140" s="124">
        <v>0.04</v>
      </c>
      <c r="BGR140" s="124">
        <v>0.04</v>
      </c>
      <c r="BGS140" s="124">
        <v>0.04</v>
      </c>
      <c r="BGT140" s="124">
        <v>0.04</v>
      </c>
      <c r="BGU140" s="124">
        <v>0.04</v>
      </c>
      <c r="BGV140" s="124">
        <v>0.04</v>
      </c>
      <c r="BGW140" s="124">
        <v>0.04</v>
      </c>
      <c r="BGX140" s="124">
        <v>0.04</v>
      </c>
      <c r="BGY140" s="124">
        <v>0.04</v>
      </c>
      <c r="BGZ140" s="124">
        <v>0.04</v>
      </c>
      <c r="BHA140" s="124">
        <v>0.04</v>
      </c>
      <c r="BHB140" s="124">
        <v>0.04</v>
      </c>
      <c r="BHC140" s="124">
        <v>0.04</v>
      </c>
      <c r="BHD140" s="124">
        <v>0.04</v>
      </c>
      <c r="BHE140" s="124">
        <v>0.04</v>
      </c>
      <c r="BHF140" s="124">
        <v>0.04</v>
      </c>
      <c r="BHG140" s="124">
        <v>0.04</v>
      </c>
      <c r="BHH140" s="124">
        <v>0.04</v>
      </c>
      <c r="BHI140" s="124">
        <v>0.04</v>
      </c>
      <c r="BHJ140" s="124">
        <v>0.04</v>
      </c>
      <c r="BHK140" s="124">
        <v>0.04</v>
      </c>
      <c r="BHL140" s="124">
        <v>0.04</v>
      </c>
      <c r="BHM140" s="124">
        <v>0.04</v>
      </c>
      <c r="BHN140" s="124">
        <v>0.04</v>
      </c>
      <c r="BHO140" s="124">
        <v>0.04</v>
      </c>
      <c r="BHP140" s="124">
        <v>0.04</v>
      </c>
      <c r="BHQ140" s="124">
        <v>0.04</v>
      </c>
      <c r="BHR140" s="124">
        <v>0.04</v>
      </c>
      <c r="BHS140" s="124">
        <v>0.04</v>
      </c>
      <c r="BHT140" s="124">
        <v>0.04</v>
      </c>
      <c r="BHU140" s="124">
        <v>0.04</v>
      </c>
      <c r="BHV140" s="124">
        <v>0.04</v>
      </c>
      <c r="BHW140" s="124">
        <v>0.04</v>
      </c>
      <c r="BHX140" s="124">
        <v>0.04</v>
      </c>
      <c r="BHY140" s="124">
        <v>0.04</v>
      </c>
      <c r="BHZ140" s="124">
        <v>0.04</v>
      </c>
      <c r="BIA140" s="124">
        <v>0.04</v>
      </c>
      <c r="BIB140" s="124">
        <v>0.04</v>
      </c>
      <c r="BIC140" s="124">
        <v>0.04</v>
      </c>
      <c r="BID140" s="124">
        <v>0.04</v>
      </c>
      <c r="BIE140" s="124">
        <v>0.04</v>
      </c>
      <c r="BIF140" s="124">
        <v>0.04</v>
      </c>
      <c r="BIG140" s="124">
        <v>0.04</v>
      </c>
      <c r="BIH140" s="124">
        <v>0.04</v>
      </c>
      <c r="BII140" s="124">
        <v>0.04</v>
      </c>
      <c r="BIJ140" s="124">
        <v>0.04</v>
      </c>
      <c r="BIK140" s="124">
        <v>0.04</v>
      </c>
      <c r="BIL140" s="124">
        <v>0.04</v>
      </c>
      <c r="BIM140" s="124">
        <v>0.04</v>
      </c>
      <c r="BIN140" s="124">
        <v>0.04</v>
      </c>
      <c r="BIO140" s="124">
        <v>0.04</v>
      </c>
      <c r="BIP140" s="124">
        <v>0.04</v>
      </c>
      <c r="BIQ140" s="124">
        <v>0.04</v>
      </c>
      <c r="BIR140" s="124">
        <v>0.04</v>
      </c>
      <c r="BIS140" s="124">
        <v>0.04</v>
      </c>
      <c r="BIT140" s="124">
        <v>0.04</v>
      </c>
      <c r="BIU140" s="124">
        <v>0.04</v>
      </c>
      <c r="BIV140" s="124">
        <v>0.04</v>
      </c>
      <c r="BIW140" s="124">
        <v>0.04</v>
      </c>
      <c r="BIX140" s="124">
        <v>0.04</v>
      </c>
      <c r="BIY140" s="124">
        <v>0.04</v>
      </c>
      <c r="BIZ140" s="124">
        <v>0.04</v>
      </c>
      <c r="BJA140" s="124">
        <v>0.04</v>
      </c>
      <c r="BJB140" s="124">
        <v>0.04</v>
      </c>
      <c r="BJC140" s="124">
        <v>0.04</v>
      </c>
      <c r="BJD140" s="124">
        <v>0.04</v>
      </c>
      <c r="BJE140" s="124">
        <v>0.04</v>
      </c>
      <c r="BJF140" s="124">
        <v>0.04</v>
      </c>
      <c r="BJG140" s="124">
        <v>0.04</v>
      </c>
      <c r="BJH140" s="124">
        <v>0.04</v>
      </c>
      <c r="BJI140" s="124">
        <v>0.04</v>
      </c>
      <c r="BJJ140" s="124">
        <v>0.04</v>
      </c>
      <c r="BJK140" s="124">
        <v>0.04</v>
      </c>
      <c r="BJL140" s="124">
        <v>0.04</v>
      </c>
      <c r="BJM140" s="124">
        <v>0.04</v>
      </c>
      <c r="BJN140" s="124">
        <v>0.04</v>
      </c>
      <c r="BJO140" s="124">
        <v>0.04</v>
      </c>
      <c r="BJP140" s="124">
        <v>0.04</v>
      </c>
      <c r="BJQ140" s="124">
        <v>0.04</v>
      </c>
      <c r="BJR140" s="124">
        <v>0.04</v>
      </c>
      <c r="BJS140" s="124">
        <v>0.04</v>
      </c>
      <c r="BJT140" s="124">
        <v>0.04</v>
      </c>
      <c r="BJU140" s="124">
        <v>0.04</v>
      </c>
      <c r="BJV140" s="124">
        <v>0.04</v>
      </c>
      <c r="BJW140" s="124">
        <v>0.04</v>
      </c>
      <c r="BJX140" s="124">
        <v>0.04</v>
      </c>
      <c r="BJY140" s="124">
        <v>0.04</v>
      </c>
      <c r="BJZ140" s="124">
        <v>0.04</v>
      </c>
      <c r="BKA140" s="124">
        <v>0.04</v>
      </c>
      <c r="BKB140" s="124">
        <v>0.04</v>
      </c>
      <c r="BKC140" s="124">
        <v>0.04</v>
      </c>
      <c r="BKD140" s="124">
        <v>0.04</v>
      </c>
      <c r="BKE140" s="124">
        <v>0.04</v>
      </c>
      <c r="BKF140" s="124">
        <v>0.04</v>
      </c>
      <c r="BKG140" s="124">
        <v>0.04</v>
      </c>
      <c r="BKH140" s="124">
        <v>0.04</v>
      </c>
      <c r="BKI140" s="124">
        <v>0.04</v>
      </c>
      <c r="BKJ140" s="124">
        <v>0.04</v>
      </c>
      <c r="BKK140" s="124">
        <v>0.04</v>
      </c>
      <c r="BKL140" s="124">
        <v>0.04</v>
      </c>
      <c r="BKM140" s="124">
        <v>0.04</v>
      </c>
      <c r="BKN140" s="124">
        <v>0.04</v>
      </c>
      <c r="BKO140" s="124">
        <v>0.04</v>
      </c>
      <c r="BKP140" s="124">
        <v>0.04</v>
      </c>
      <c r="BKQ140" s="124">
        <v>0.04</v>
      </c>
      <c r="BKR140" s="124">
        <v>0.04</v>
      </c>
      <c r="BKS140" s="124">
        <v>0.04</v>
      </c>
      <c r="BKT140" s="124">
        <v>0.04</v>
      </c>
      <c r="BKU140" s="124">
        <v>0.04</v>
      </c>
      <c r="BKV140" s="124">
        <v>0.04</v>
      </c>
      <c r="BKW140" s="124">
        <v>0.04</v>
      </c>
      <c r="BKX140" s="124">
        <v>0.04</v>
      </c>
      <c r="BKY140" s="124">
        <v>0.04</v>
      </c>
      <c r="BKZ140" s="124">
        <v>0.04</v>
      </c>
      <c r="BLA140" s="124">
        <v>0.04</v>
      </c>
      <c r="BLB140" s="124">
        <v>0.04</v>
      </c>
      <c r="BLC140" s="124">
        <v>0.04</v>
      </c>
      <c r="BLD140" s="124">
        <v>0.04</v>
      </c>
      <c r="BLE140" s="124">
        <v>0.04</v>
      </c>
      <c r="BLF140" s="124">
        <v>0.04</v>
      </c>
      <c r="BLG140" s="124">
        <v>0.04</v>
      </c>
      <c r="BLH140" s="124">
        <v>0.04</v>
      </c>
      <c r="BLI140" s="124">
        <v>0.04</v>
      </c>
      <c r="BLJ140" s="124">
        <v>0.04</v>
      </c>
      <c r="BLK140" s="124">
        <v>0.04</v>
      </c>
      <c r="BLL140" s="124">
        <v>0.04</v>
      </c>
      <c r="BLM140" s="124">
        <v>0.04</v>
      </c>
      <c r="BLN140" s="124">
        <v>0.04</v>
      </c>
      <c r="BLO140" s="124">
        <v>0.04</v>
      </c>
      <c r="BLP140" s="124">
        <v>0.04</v>
      </c>
      <c r="BLQ140" s="124">
        <v>0.04</v>
      </c>
      <c r="BLR140" s="124">
        <v>0.04</v>
      </c>
      <c r="BLS140" s="124">
        <v>0.04</v>
      </c>
      <c r="BLT140" s="124">
        <v>0.04</v>
      </c>
      <c r="BLU140" s="124">
        <v>0.04</v>
      </c>
      <c r="BLV140" s="124">
        <v>0.04</v>
      </c>
      <c r="BLW140" s="124">
        <v>0.04</v>
      </c>
      <c r="BLX140" s="124">
        <v>0.04</v>
      </c>
      <c r="BLY140" s="124">
        <v>0.04</v>
      </c>
      <c r="BLZ140" s="124">
        <v>0.04</v>
      </c>
      <c r="BMA140" s="124">
        <v>0.04</v>
      </c>
      <c r="BMB140" s="124">
        <v>0.04</v>
      </c>
      <c r="BMC140" s="124">
        <v>0.04</v>
      </c>
      <c r="BMD140" s="124">
        <v>0.04</v>
      </c>
      <c r="BME140" s="124">
        <v>0.04</v>
      </c>
      <c r="BMF140" s="124">
        <v>0.04</v>
      </c>
      <c r="BMG140" s="124">
        <v>0.04</v>
      </c>
      <c r="BMH140" s="124">
        <v>0.04</v>
      </c>
      <c r="BMI140" s="124">
        <v>0.04</v>
      </c>
      <c r="BMJ140" s="124">
        <v>0.04</v>
      </c>
      <c r="BMK140" s="124">
        <v>0.04</v>
      </c>
      <c r="BML140" s="124">
        <v>0.04</v>
      </c>
      <c r="BMM140" s="124">
        <v>0.04</v>
      </c>
      <c r="BMN140" s="124">
        <v>0.04</v>
      </c>
      <c r="BMO140" s="124">
        <v>0.04</v>
      </c>
      <c r="BMP140" s="124">
        <v>0.04</v>
      </c>
      <c r="BMQ140" s="124">
        <v>0.04</v>
      </c>
      <c r="BMR140" s="124">
        <v>0.04</v>
      </c>
      <c r="BMS140" s="124">
        <v>0.04</v>
      </c>
      <c r="BMT140" s="124">
        <v>0.04</v>
      </c>
      <c r="BMU140" s="124">
        <v>0.04</v>
      </c>
      <c r="BMV140" s="124">
        <v>0.04</v>
      </c>
      <c r="BMW140" s="124">
        <v>0.04</v>
      </c>
      <c r="BMX140" s="124">
        <v>0.04</v>
      </c>
      <c r="BMY140" s="124">
        <v>0.04</v>
      </c>
      <c r="BMZ140" s="124">
        <v>0.04</v>
      </c>
      <c r="BNA140" s="124">
        <v>0.04</v>
      </c>
      <c r="BNB140" s="124">
        <v>0.04</v>
      </c>
      <c r="BNC140" s="124">
        <v>0.04</v>
      </c>
      <c r="BND140" s="124">
        <v>0.04</v>
      </c>
      <c r="BNE140" s="124">
        <v>0.04</v>
      </c>
      <c r="BNF140" s="124">
        <v>0.04</v>
      </c>
      <c r="BNG140" s="124">
        <v>0.04</v>
      </c>
      <c r="BNH140" s="124">
        <v>0.04</v>
      </c>
      <c r="BNI140" s="124">
        <v>0.04</v>
      </c>
      <c r="BNJ140" s="124">
        <v>0.04</v>
      </c>
      <c r="BNK140" s="124">
        <v>0.04</v>
      </c>
      <c r="BNL140" s="124">
        <v>0.04</v>
      </c>
      <c r="BNM140" s="124">
        <v>0.04</v>
      </c>
      <c r="BNN140" s="124">
        <v>0.04</v>
      </c>
      <c r="BNO140" s="124">
        <v>0.04</v>
      </c>
      <c r="BNP140" s="124">
        <v>0.04</v>
      </c>
      <c r="BNQ140" s="124">
        <v>0.04</v>
      </c>
      <c r="BNR140" s="124">
        <v>0.04</v>
      </c>
      <c r="BNS140" s="124">
        <v>0.04</v>
      </c>
      <c r="BNT140" s="124">
        <v>0.04</v>
      </c>
      <c r="BNU140" s="124">
        <v>0.04</v>
      </c>
      <c r="BNV140" s="124">
        <v>0.04</v>
      </c>
      <c r="BNW140" s="124">
        <v>0.04</v>
      </c>
      <c r="BNX140" s="124">
        <v>0.04</v>
      </c>
      <c r="BNY140" s="124">
        <v>0.04</v>
      </c>
      <c r="BNZ140" s="124">
        <v>0.04</v>
      </c>
      <c r="BOA140" s="124">
        <v>0.04</v>
      </c>
      <c r="BOB140" s="124">
        <v>0.04</v>
      </c>
      <c r="BOC140" s="124">
        <v>0.04</v>
      </c>
      <c r="BOD140" s="124">
        <v>0.04</v>
      </c>
      <c r="BOE140" s="124">
        <v>0.04</v>
      </c>
      <c r="BOF140" s="124">
        <v>0.04</v>
      </c>
      <c r="BOG140" s="124">
        <v>0.04</v>
      </c>
      <c r="BOH140" s="124">
        <v>0.04</v>
      </c>
      <c r="BOI140" s="124">
        <v>0.04</v>
      </c>
      <c r="BOJ140" s="124">
        <v>0.04</v>
      </c>
      <c r="BOK140" s="124">
        <v>0.04</v>
      </c>
      <c r="BOL140" s="124">
        <v>0.04</v>
      </c>
      <c r="BOM140" s="124">
        <v>0.04</v>
      </c>
      <c r="BON140" s="124">
        <v>0.04</v>
      </c>
      <c r="BOO140" s="124">
        <v>0.04</v>
      </c>
      <c r="BOP140" s="124">
        <v>0.04</v>
      </c>
      <c r="BOQ140" s="124">
        <v>0.04</v>
      </c>
      <c r="BOR140" s="124">
        <v>0.04</v>
      </c>
      <c r="BOS140" s="124">
        <v>0.04</v>
      </c>
      <c r="BOT140" s="124">
        <v>0.04</v>
      </c>
      <c r="BOU140" s="124">
        <v>0.04</v>
      </c>
      <c r="BOV140" s="124">
        <v>0.04</v>
      </c>
      <c r="BOW140" s="124">
        <v>0.04</v>
      </c>
      <c r="BOX140" s="124">
        <v>0.04</v>
      </c>
      <c r="BOY140" s="124">
        <v>0.04</v>
      </c>
      <c r="BOZ140" s="124">
        <v>0.04</v>
      </c>
      <c r="BPA140" s="124">
        <v>0.04</v>
      </c>
      <c r="BPB140" s="124">
        <v>0.04</v>
      </c>
      <c r="BPC140" s="124">
        <v>0.04</v>
      </c>
      <c r="BPD140" s="124">
        <v>0.04</v>
      </c>
      <c r="BPE140" s="124">
        <v>0.04</v>
      </c>
      <c r="BPF140" s="124">
        <v>0.04</v>
      </c>
      <c r="BPG140" s="124">
        <v>0.04</v>
      </c>
      <c r="BPH140" s="124">
        <v>0.04</v>
      </c>
      <c r="BPI140" s="124">
        <v>0.04</v>
      </c>
      <c r="BPJ140" s="124">
        <v>0.04</v>
      </c>
      <c r="BPK140" s="124">
        <v>0.04</v>
      </c>
      <c r="BPL140" s="124">
        <v>0.04</v>
      </c>
      <c r="BPM140" s="124">
        <v>0.04</v>
      </c>
      <c r="BPN140" s="124">
        <v>0.04</v>
      </c>
      <c r="BPO140" s="124">
        <v>0.04</v>
      </c>
      <c r="BPP140" s="124">
        <v>0.04</v>
      </c>
      <c r="BPQ140" s="124">
        <v>0.04</v>
      </c>
      <c r="BPR140" s="124">
        <v>0.04</v>
      </c>
      <c r="BPS140" s="124">
        <v>0.04</v>
      </c>
      <c r="BPT140" s="124">
        <v>0.04</v>
      </c>
      <c r="BPU140" s="124">
        <v>0.04</v>
      </c>
      <c r="BPV140" s="124">
        <v>0.04</v>
      </c>
      <c r="BPW140" s="124">
        <v>0.04</v>
      </c>
      <c r="BPX140" s="124">
        <v>0.04</v>
      </c>
      <c r="BPY140" s="124">
        <v>0.04</v>
      </c>
      <c r="BPZ140" s="124">
        <v>0.04</v>
      </c>
      <c r="BQA140" s="124">
        <v>0.04</v>
      </c>
      <c r="BQB140" s="124">
        <v>0.04</v>
      </c>
      <c r="BQC140" s="124">
        <v>0.04</v>
      </c>
      <c r="BQD140" s="124">
        <v>0.04</v>
      </c>
      <c r="BQE140" s="124">
        <v>0.04</v>
      </c>
      <c r="BQF140" s="124">
        <v>0.04</v>
      </c>
      <c r="BQG140" s="124">
        <v>0.04</v>
      </c>
      <c r="BQH140" s="124">
        <v>0.04</v>
      </c>
      <c r="BQI140" s="124">
        <v>0.04</v>
      </c>
      <c r="BQJ140" s="124">
        <v>0.04</v>
      </c>
      <c r="BQK140" s="124">
        <v>0.04</v>
      </c>
      <c r="BQL140" s="124">
        <v>0.04</v>
      </c>
      <c r="BQM140" s="124">
        <v>0.04</v>
      </c>
      <c r="BQN140" s="124">
        <v>0.04</v>
      </c>
      <c r="BQO140" s="124">
        <v>0.04</v>
      </c>
      <c r="BQP140" s="124">
        <v>0.04</v>
      </c>
      <c r="BQQ140" s="124">
        <v>0.04</v>
      </c>
      <c r="BQR140" s="124">
        <v>0.04</v>
      </c>
      <c r="BQS140" s="124">
        <v>0.04</v>
      </c>
      <c r="BQT140" s="124">
        <v>0.04</v>
      </c>
      <c r="BQU140" s="124">
        <v>0.04</v>
      </c>
      <c r="BQV140" s="124">
        <v>0.04</v>
      </c>
      <c r="BQW140" s="124">
        <v>0.04</v>
      </c>
      <c r="BQX140" s="124">
        <v>0.04</v>
      </c>
      <c r="BQY140" s="124">
        <v>0.04</v>
      </c>
      <c r="BQZ140" s="124">
        <v>0.04</v>
      </c>
      <c r="BRA140" s="124">
        <v>0.04</v>
      </c>
      <c r="BRB140" s="124">
        <v>0.04</v>
      </c>
      <c r="BRC140" s="124">
        <v>0.04</v>
      </c>
      <c r="BRD140" s="124">
        <v>0.04</v>
      </c>
      <c r="BRE140" s="124">
        <v>0.04</v>
      </c>
      <c r="BRF140" s="124">
        <v>0.04</v>
      </c>
      <c r="BRG140" s="124">
        <v>0.04</v>
      </c>
      <c r="BRH140" s="124">
        <v>0.04</v>
      </c>
      <c r="BRI140" s="124">
        <v>0.04</v>
      </c>
      <c r="BRJ140" s="124">
        <v>0.04</v>
      </c>
      <c r="BRK140" s="124">
        <v>0.04</v>
      </c>
      <c r="BRL140" s="124">
        <v>0.04</v>
      </c>
      <c r="BRM140" s="124">
        <v>0.04</v>
      </c>
      <c r="BRN140" s="124">
        <v>0.04</v>
      </c>
      <c r="BRO140" s="124">
        <v>0.04</v>
      </c>
      <c r="BRP140" s="124">
        <v>0.04</v>
      </c>
      <c r="BRQ140" s="124">
        <v>0.04</v>
      </c>
      <c r="BRR140" s="124">
        <v>0.04</v>
      </c>
      <c r="BRS140" s="124">
        <v>0.04</v>
      </c>
      <c r="BRT140" s="124">
        <v>0.04</v>
      </c>
      <c r="BRU140" s="124">
        <v>0.04</v>
      </c>
      <c r="BRV140" s="124">
        <v>0.04</v>
      </c>
      <c r="BRW140" s="124">
        <v>0.04</v>
      </c>
      <c r="BRX140" s="124">
        <v>0.04</v>
      </c>
      <c r="BRY140" s="124">
        <v>0.04</v>
      </c>
      <c r="BRZ140" s="124">
        <v>0.04</v>
      </c>
      <c r="BSA140" s="124">
        <v>0.04</v>
      </c>
      <c r="BSB140" s="124">
        <v>0.04</v>
      </c>
      <c r="BSC140" s="124">
        <v>0.04</v>
      </c>
      <c r="BSD140" s="124">
        <v>0.04</v>
      </c>
      <c r="BSE140" s="124">
        <v>0.04</v>
      </c>
      <c r="BSF140" s="124">
        <v>0.04</v>
      </c>
      <c r="BSG140" s="124">
        <v>0.04</v>
      </c>
      <c r="BSH140" s="124">
        <v>0.04</v>
      </c>
      <c r="BSI140" s="124">
        <v>0.04</v>
      </c>
      <c r="BSJ140" s="124">
        <v>0.04</v>
      </c>
      <c r="BSK140" s="124">
        <v>0.04</v>
      </c>
      <c r="BSL140" s="124">
        <v>0.04</v>
      </c>
      <c r="BSM140" s="124">
        <v>0.04</v>
      </c>
      <c r="BSN140" s="124">
        <v>0.04</v>
      </c>
      <c r="BSO140" s="124">
        <v>0.04</v>
      </c>
      <c r="BSP140" s="124">
        <v>0.04</v>
      </c>
      <c r="BSQ140" s="124">
        <v>0.04</v>
      </c>
      <c r="BSR140" s="124">
        <v>0.04</v>
      </c>
      <c r="BSS140" s="124">
        <v>0.04</v>
      </c>
      <c r="BST140" s="124">
        <v>0.04</v>
      </c>
      <c r="BSU140" s="124">
        <v>0.04</v>
      </c>
      <c r="BSV140" s="124">
        <v>0.04</v>
      </c>
      <c r="BSW140" s="124">
        <v>0.04</v>
      </c>
      <c r="BSX140" s="124">
        <v>0.04</v>
      </c>
      <c r="BSY140" s="124">
        <v>0.04</v>
      </c>
      <c r="BSZ140" s="124">
        <v>0.04</v>
      </c>
      <c r="BTA140" s="124">
        <v>0.04</v>
      </c>
      <c r="BTB140" s="124">
        <v>0.04</v>
      </c>
      <c r="BTC140" s="124">
        <v>0.04</v>
      </c>
      <c r="BTD140" s="124">
        <v>0.04</v>
      </c>
      <c r="BTE140" s="124">
        <v>0.04</v>
      </c>
      <c r="BTF140" s="124">
        <v>0.04</v>
      </c>
      <c r="BTG140" s="124">
        <v>0.04</v>
      </c>
      <c r="BTH140" s="124">
        <v>0.04</v>
      </c>
      <c r="BTI140" s="124">
        <v>0.04</v>
      </c>
      <c r="BTJ140" s="124">
        <v>0.04</v>
      </c>
      <c r="BTK140" s="124">
        <v>0.04</v>
      </c>
      <c r="BTL140" s="124">
        <v>0.04</v>
      </c>
      <c r="BTM140" s="124">
        <v>0.04</v>
      </c>
      <c r="BTN140" s="124">
        <v>0.04</v>
      </c>
      <c r="BTO140" s="124">
        <v>0.04</v>
      </c>
      <c r="BTP140" s="124">
        <v>0.04</v>
      </c>
      <c r="BTQ140" s="124">
        <v>0.04</v>
      </c>
      <c r="BTR140" s="124">
        <v>0.04</v>
      </c>
      <c r="BTS140" s="124">
        <v>0.04</v>
      </c>
      <c r="BTT140" s="124">
        <v>0.04</v>
      </c>
      <c r="BTU140" s="124">
        <v>0.04</v>
      </c>
      <c r="BTV140" s="124">
        <v>0.04</v>
      </c>
      <c r="BTW140" s="124">
        <v>0.04</v>
      </c>
      <c r="BTX140" s="124">
        <v>0.04</v>
      </c>
      <c r="BTY140" s="124">
        <v>0.04</v>
      </c>
      <c r="BTZ140" s="124">
        <v>0.04</v>
      </c>
      <c r="BUA140" s="124">
        <v>0.04</v>
      </c>
      <c r="BUB140" s="124">
        <v>0.04</v>
      </c>
      <c r="BUC140" s="124">
        <v>0.04</v>
      </c>
      <c r="BUD140" s="124">
        <v>0.04</v>
      </c>
      <c r="BUE140" s="124">
        <v>0.04</v>
      </c>
      <c r="BUF140" s="124">
        <v>0.04</v>
      </c>
      <c r="BUG140" s="124">
        <v>0.04</v>
      </c>
      <c r="BUH140" s="124">
        <v>0.04</v>
      </c>
      <c r="BUI140" s="124">
        <v>0.04</v>
      </c>
      <c r="BUJ140" s="124">
        <v>0.04</v>
      </c>
      <c r="BUK140" s="124">
        <v>0.04</v>
      </c>
      <c r="BUL140" s="124">
        <v>0.04</v>
      </c>
      <c r="BUM140" s="124">
        <v>0.04</v>
      </c>
      <c r="BUN140" s="124">
        <v>0.04</v>
      </c>
      <c r="BUO140" s="124">
        <v>0.04</v>
      </c>
      <c r="BUP140" s="124">
        <v>0.04</v>
      </c>
      <c r="BUQ140" s="124">
        <v>0.04</v>
      </c>
      <c r="BUR140" s="124">
        <v>0.04</v>
      </c>
      <c r="BUS140" s="124">
        <v>0.04</v>
      </c>
      <c r="BUT140" s="124">
        <v>0.04</v>
      </c>
      <c r="BUU140" s="124">
        <v>0.04</v>
      </c>
      <c r="BUV140" s="124">
        <v>0.04</v>
      </c>
      <c r="BUW140" s="124">
        <v>0.04</v>
      </c>
      <c r="BUX140" s="124">
        <v>0.04</v>
      </c>
      <c r="BUY140" s="124">
        <v>0.04</v>
      </c>
      <c r="BUZ140" s="124">
        <v>0.04</v>
      </c>
      <c r="BVA140" s="124">
        <v>0.04</v>
      </c>
      <c r="BVB140" s="124">
        <v>0.04</v>
      </c>
      <c r="BVC140" s="124">
        <v>0.04</v>
      </c>
      <c r="BVD140" s="124">
        <v>0.04</v>
      </c>
      <c r="BVE140" s="124">
        <v>0.04</v>
      </c>
      <c r="BVF140" s="124">
        <v>0.04</v>
      </c>
      <c r="BVG140" s="124">
        <v>0.04</v>
      </c>
      <c r="BVH140" s="124">
        <v>0.04</v>
      </c>
      <c r="BVI140" s="124">
        <v>0.04</v>
      </c>
      <c r="BVJ140" s="124">
        <v>0.04</v>
      </c>
      <c r="BVK140" s="124">
        <v>0.04</v>
      </c>
      <c r="BVL140" s="124">
        <v>0.04</v>
      </c>
      <c r="BVM140" s="124">
        <v>0.04</v>
      </c>
      <c r="BVN140" s="124">
        <v>0.04</v>
      </c>
      <c r="BVO140" s="124">
        <v>0.04</v>
      </c>
      <c r="BVP140" s="124">
        <v>0.04</v>
      </c>
      <c r="BVQ140" s="124">
        <v>0.04</v>
      </c>
      <c r="BVR140" s="124">
        <v>0.04</v>
      </c>
      <c r="BVS140" s="124">
        <v>0.04</v>
      </c>
      <c r="BVT140" s="124">
        <v>0.04</v>
      </c>
      <c r="BVU140" s="124">
        <v>0.04</v>
      </c>
      <c r="BVV140" s="124">
        <v>0.04</v>
      </c>
      <c r="BVW140" s="124">
        <v>0.04</v>
      </c>
      <c r="BVX140" s="124">
        <v>0.04</v>
      </c>
      <c r="BVY140" s="124">
        <v>0.04</v>
      </c>
      <c r="BVZ140" s="124">
        <v>0.04</v>
      </c>
      <c r="BWA140" s="124">
        <v>0.04</v>
      </c>
      <c r="BWB140" s="124">
        <v>0.04</v>
      </c>
      <c r="BWC140" s="124">
        <v>0.04</v>
      </c>
      <c r="BWD140" s="124">
        <v>0.04</v>
      </c>
      <c r="BWE140" s="124">
        <v>0.04</v>
      </c>
      <c r="BWF140" s="124">
        <v>0.04</v>
      </c>
      <c r="BWG140" s="124">
        <v>0.04</v>
      </c>
      <c r="BWH140" s="124">
        <v>0.04</v>
      </c>
      <c r="BWI140" s="124">
        <v>0.04</v>
      </c>
      <c r="BWJ140" s="124">
        <v>0.04</v>
      </c>
      <c r="BWK140" s="124">
        <v>0.04</v>
      </c>
      <c r="BWL140" s="124">
        <v>0.04</v>
      </c>
      <c r="BWM140" s="124">
        <v>0.04</v>
      </c>
      <c r="BWN140" s="124">
        <v>0.04</v>
      </c>
      <c r="BWO140" s="124">
        <v>0.04</v>
      </c>
      <c r="BWP140" s="124">
        <v>0.04</v>
      </c>
      <c r="BWQ140" s="124">
        <v>0.04</v>
      </c>
      <c r="BWR140" s="124">
        <v>0.04</v>
      </c>
      <c r="BWS140" s="124">
        <v>0.04</v>
      </c>
      <c r="BWT140" s="124">
        <v>0.04</v>
      </c>
      <c r="BWU140" s="124">
        <v>0.04</v>
      </c>
      <c r="BWV140" s="124">
        <v>0.04</v>
      </c>
      <c r="BWW140" s="124">
        <v>0.04</v>
      </c>
      <c r="BWX140" s="124">
        <v>0.04</v>
      </c>
      <c r="BWY140" s="124">
        <v>0.04</v>
      </c>
      <c r="BWZ140" s="124">
        <v>0.04</v>
      </c>
      <c r="BXA140" s="124">
        <v>0.04</v>
      </c>
      <c r="BXB140" s="124">
        <v>0.04</v>
      </c>
      <c r="BXC140" s="124">
        <v>0.04</v>
      </c>
      <c r="BXD140" s="124">
        <v>0.04</v>
      </c>
      <c r="BXE140" s="124">
        <v>0.04</v>
      </c>
      <c r="BXF140" s="124">
        <v>0.04</v>
      </c>
      <c r="BXG140" s="124">
        <v>0.04</v>
      </c>
      <c r="BXH140" s="124">
        <v>0.04</v>
      </c>
      <c r="BXI140" s="124">
        <v>0.04</v>
      </c>
      <c r="BXJ140" s="124">
        <v>0.04</v>
      </c>
      <c r="BXK140" s="124">
        <v>0.04</v>
      </c>
      <c r="BXL140" s="124">
        <v>0.04</v>
      </c>
      <c r="BXM140" s="124">
        <v>0.04</v>
      </c>
      <c r="BXN140" s="124">
        <v>0.04</v>
      </c>
      <c r="BXO140" s="124">
        <v>0.04</v>
      </c>
      <c r="BXP140" s="124">
        <v>0.04</v>
      </c>
      <c r="BXQ140" s="124">
        <v>0.04</v>
      </c>
      <c r="BXR140" s="124">
        <v>0.04</v>
      </c>
      <c r="BXS140" s="124">
        <v>0.04</v>
      </c>
      <c r="BXT140" s="124">
        <v>0.04</v>
      </c>
      <c r="BXU140" s="124">
        <v>0.04</v>
      </c>
      <c r="BXV140" s="124">
        <v>0.04</v>
      </c>
      <c r="BXW140" s="124">
        <v>0.04</v>
      </c>
      <c r="BXX140" s="124">
        <v>0.04</v>
      </c>
      <c r="BXY140" s="124">
        <v>0.04</v>
      </c>
      <c r="BXZ140" s="124">
        <v>0.04</v>
      </c>
      <c r="BYA140" s="124">
        <v>0.04</v>
      </c>
      <c r="BYB140" s="124">
        <v>0.04</v>
      </c>
      <c r="BYC140" s="124">
        <v>0.04</v>
      </c>
      <c r="BYD140" s="124">
        <v>0.04</v>
      </c>
      <c r="BYE140" s="124">
        <v>0.04</v>
      </c>
      <c r="BYF140" s="124">
        <v>0.04</v>
      </c>
      <c r="BYG140" s="124">
        <v>0.04</v>
      </c>
      <c r="BYH140" s="124">
        <v>0.04</v>
      </c>
      <c r="BYI140" s="124">
        <v>0.04</v>
      </c>
      <c r="BYJ140" s="124">
        <v>0.04</v>
      </c>
      <c r="BYK140" s="124">
        <v>0.04</v>
      </c>
      <c r="BYL140" s="124">
        <v>0.04</v>
      </c>
      <c r="BYM140" s="124">
        <v>0.04</v>
      </c>
      <c r="BYN140" s="124">
        <v>0.04</v>
      </c>
      <c r="BYO140" s="124">
        <v>0.04</v>
      </c>
      <c r="BYP140" s="124">
        <v>0.04</v>
      </c>
      <c r="BYQ140" s="124">
        <v>0.04</v>
      </c>
      <c r="BYR140" s="124">
        <v>0.04</v>
      </c>
      <c r="BYS140" s="124">
        <v>0.04</v>
      </c>
      <c r="BYT140" s="124">
        <v>0.04</v>
      </c>
      <c r="BYU140" s="124">
        <v>0.04</v>
      </c>
      <c r="BYV140" s="124">
        <v>0.04</v>
      </c>
      <c r="BYW140" s="124">
        <v>0.04</v>
      </c>
      <c r="BYX140" s="124">
        <v>0.04</v>
      </c>
      <c r="BYY140" s="124">
        <v>0.04</v>
      </c>
      <c r="BYZ140" s="124">
        <v>0.04</v>
      </c>
      <c r="BZA140" s="124">
        <v>0.04</v>
      </c>
      <c r="BZB140" s="124">
        <v>0.04</v>
      </c>
      <c r="BZC140" s="124">
        <v>0.04</v>
      </c>
      <c r="BZD140" s="124">
        <v>0.04</v>
      </c>
      <c r="BZE140" s="124">
        <v>0.04</v>
      </c>
      <c r="BZF140" s="124">
        <v>0.04</v>
      </c>
      <c r="BZG140" s="124">
        <v>0.04</v>
      </c>
      <c r="BZH140" s="124">
        <v>0.04</v>
      </c>
      <c r="BZI140" s="124">
        <v>0.04</v>
      </c>
      <c r="BZJ140" s="124">
        <v>0.04</v>
      </c>
      <c r="BZK140" s="124">
        <v>0.04</v>
      </c>
      <c r="BZL140" s="124">
        <v>0.04</v>
      </c>
      <c r="BZM140" s="124">
        <v>0.04</v>
      </c>
      <c r="BZN140" s="124">
        <v>0.04</v>
      </c>
      <c r="BZO140" s="124">
        <v>0.04</v>
      </c>
      <c r="BZP140" s="124">
        <v>0.04</v>
      </c>
      <c r="BZQ140" s="124">
        <v>0.04</v>
      </c>
      <c r="BZR140" s="124">
        <v>0.04</v>
      </c>
      <c r="BZS140" s="124">
        <v>0.04</v>
      </c>
      <c r="BZT140" s="124">
        <v>0.04</v>
      </c>
      <c r="BZU140" s="124">
        <v>0.04</v>
      </c>
      <c r="BZV140" s="124">
        <v>0.04</v>
      </c>
      <c r="BZW140" s="124">
        <v>0.04</v>
      </c>
      <c r="BZX140" s="124">
        <v>0.04</v>
      </c>
      <c r="BZY140" s="124">
        <v>0.04</v>
      </c>
      <c r="BZZ140" s="124">
        <v>0.04</v>
      </c>
      <c r="CAA140" s="124">
        <v>0.04</v>
      </c>
      <c r="CAB140" s="124">
        <v>0.04</v>
      </c>
      <c r="CAC140" s="124">
        <v>0.04</v>
      </c>
      <c r="CAD140" s="124">
        <v>0.04</v>
      </c>
      <c r="CAE140" s="124">
        <v>0.04</v>
      </c>
      <c r="CAF140" s="124">
        <v>0.04</v>
      </c>
      <c r="CAG140" s="124">
        <v>0.04</v>
      </c>
      <c r="CAH140" s="124">
        <v>0.04</v>
      </c>
      <c r="CAI140" s="124">
        <v>0.04</v>
      </c>
      <c r="CAJ140" s="124">
        <v>0.04</v>
      </c>
      <c r="CAK140" s="124">
        <v>0.04</v>
      </c>
      <c r="CAL140" s="124">
        <v>0.04</v>
      </c>
      <c r="CAM140" s="124">
        <v>0.04</v>
      </c>
      <c r="CAN140" s="124">
        <v>0.04</v>
      </c>
      <c r="CAO140" s="124">
        <v>0.04</v>
      </c>
      <c r="CAP140" s="124">
        <v>0.04</v>
      </c>
      <c r="CAQ140" s="124">
        <v>0.04</v>
      </c>
      <c r="CAR140" s="124">
        <v>0.04</v>
      </c>
      <c r="CAS140" s="124">
        <v>0.04</v>
      </c>
      <c r="CAT140" s="124">
        <v>0.04</v>
      </c>
      <c r="CAU140" s="124">
        <v>0.04</v>
      </c>
      <c r="CAV140" s="124">
        <v>0.04</v>
      </c>
      <c r="CAW140" s="124">
        <v>0.04</v>
      </c>
      <c r="CAX140" s="124">
        <v>0.04</v>
      </c>
      <c r="CAY140" s="124">
        <v>0.04</v>
      </c>
      <c r="CAZ140" s="124">
        <v>0.04</v>
      </c>
      <c r="CBA140" s="124">
        <v>0.04</v>
      </c>
      <c r="CBB140" s="124">
        <v>0.04</v>
      </c>
      <c r="CBC140" s="124">
        <v>0.04</v>
      </c>
      <c r="CBD140" s="124">
        <v>0.04</v>
      </c>
      <c r="CBE140" s="124">
        <v>0.04</v>
      </c>
      <c r="CBF140" s="124">
        <v>0.04</v>
      </c>
      <c r="CBG140" s="124">
        <v>0.04</v>
      </c>
      <c r="CBH140" s="124">
        <v>0.04</v>
      </c>
      <c r="CBI140" s="124">
        <v>0.04</v>
      </c>
      <c r="CBJ140" s="124">
        <v>0.04</v>
      </c>
      <c r="CBK140" s="124">
        <v>0.04</v>
      </c>
      <c r="CBL140" s="124">
        <v>0.04</v>
      </c>
      <c r="CBM140" s="124">
        <v>0.04</v>
      </c>
      <c r="CBN140" s="124">
        <v>0.04</v>
      </c>
      <c r="CBO140" s="124">
        <v>0.04</v>
      </c>
      <c r="CBP140" s="124">
        <v>0.04</v>
      </c>
      <c r="CBQ140" s="124">
        <v>0.04</v>
      </c>
      <c r="CBR140" s="124">
        <v>0.04</v>
      </c>
      <c r="CBS140" s="124">
        <v>0.04</v>
      </c>
      <c r="CBT140" s="124">
        <v>0.04</v>
      </c>
      <c r="CBU140" s="124">
        <v>0.04</v>
      </c>
      <c r="CBV140" s="124">
        <v>0.04</v>
      </c>
      <c r="CBW140" s="124">
        <v>0.04</v>
      </c>
      <c r="CBX140" s="124">
        <v>0.04</v>
      </c>
      <c r="CBY140" s="124">
        <v>0.04</v>
      </c>
      <c r="CBZ140" s="124">
        <v>0.04</v>
      </c>
      <c r="CCA140" s="124">
        <v>0.04</v>
      </c>
      <c r="CCB140" s="124">
        <v>0.04</v>
      </c>
      <c r="CCC140" s="124">
        <v>0.04</v>
      </c>
      <c r="CCD140" s="124">
        <v>0.04</v>
      </c>
      <c r="CCE140" s="124">
        <v>0.04</v>
      </c>
      <c r="CCF140" s="124">
        <v>0.04</v>
      </c>
      <c r="CCG140" s="124">
        <v>0.04</v>
      </c>
      <c r="CCH140" s="124">
        <v>0.04</v>
      </c>
      <c r="CCI140" s="124">
        <v>0.04</v>
      </c>
      <c r="CCJ140" s="124">
        <v>0.04</v>
      </c>
      <c r="CCK140" s="124">
        <v>0.04</v>
      </c>
      <c r="CCL140" s="124">
        <v>0.04</v>
      </c>
      <c r="CCM140" s="124">
        <v>0.04</v>
      </c>
      <c r="CCN140" s="124">
        <v>0.04</v>
      </c>
      <c r="CCO140" s="124">
        <v>0.04</v>
      </c>
      <c r="CCP140" s="124">
        <v>0.04</v>
      </c>
      <c r="CCQ140" s="124">
        <v>0.04</v>
      </c>
      <c r="CCR140" s="124">
        <v>0.04</v>
      </c>
      <c r="CCS140" s="124">
        <v>0.04</v>
      </c>
      <c r="CCT140" s="124">
        <v>0.04</v>
      </c>
      <c r="CCU140" s="124">
        <v>0.04</v>
      </c>
      <c r="CCV140" s="124">
        <v>0.04</v>
      </c>
      <c r="CCW140" s="124">
        <v>0.04</v>
      </c>
      <c r="CCX140" s="124">
        <v>0.04</v>
      </c>
      <c r="CCY140" s="124">
        <v>0.04</v>
      </c>
      <c r="CCZ140" s="124">
        <v>0.04</v>
      </c>
      <c r="CDA140" s="124">
        <v>0.04</v>
      </c>
      <c r="CDB140" s="124">
        <v>0.04</v>
      </c>
      <c r="CDC140" s="124">
        <v>0.04</v>
      </c>
      <c r="CDD140" s="124">
        <v>0.04</v>
      </c>
      <c r="CDE140" s="124">
        <v>0.04</v>
      </c>
      <c r="CDF140" s="124">
        <v>0.04</v>
      </c>
      <c r="CDG140" s="124">
        <v>0.04</v>
      </c>
      <c r="CDH140" s="124">
        <v>0.04</v>
      </c>
      <c r="CDI140" s="124">
        <v>0.04</v>
      </c>
      <c r="CDJ140" s="124">
        <v>0.04</v>
      </c>
      <c r="CDK140" s="124">
        <v>0.04</v>
      </c>
      <c r="CDL140" s="124">
        <v>0.04</v>
      </c>
      <c r="CDM140" s="124">
        <v>0.04</v>
      </c>
      <c r="CDN140" s="124">
        <v>0.04</v>
      </c>
      <c r="CDO140" s="124">
        <v>0.04</v>
      </c>
      <c r="CDP140" s="124">
        <v>0.04</v>
      </c>
      <c r="CDQ140" s="124">
        <v>0.04</v>
      </c>
      <c r="CDR140" s="124">
        <v>0.04</v>
      </c>
      <c r="CDS140" s="124">
        <v>0.04</v>
      </c>
      <c r="CDT140" s="124">
        <v>0.04</v>
      </c>
      <c r="CDU140" s="124">
        <v>0.04</v>
      </c>
      <c r="CDV140" s="124">
        <v>0.04</v>
      </c>
      <c r="CDW140" s="124">
        <v>0.04</v>
      </c>
      <c r="CDX140" s="124">
        <v>0.04</v>
      </c>
      <c r="CDY140" s="124">
        <v>0.04</v>
      </c>
      <c r="CDZ140" s="124">
        <v>0.04</v>
      </c>
      <c r="CEA140" s="124">
        <v>0.04</v>
      </c>
      <c r="CEB140" s="124">
        <v>0.04</v>
      </c>
      <c r="CEC140" s="124">
        <v>0.04</v>
      </c>
      <c r="CED140" s="124">
        <v>0.04</v>
      </c>
      <c r="CEE140" s="124">
        <v>0.04</v>
      </c>
      <c r="CEF140" s="124">
        <v>0.04</v>
      </c>
      <c r="CEG140" s="124">
        <v>0.04</v>
      </c>
      <c r="CEH140" s="124">
        <v>0.04</v>
      </c>
      <c r="CEI140" s="124">
        <v>0.04</v>
      </c>
      <c r="CEJ140" s="124">
        <v>0.04</v>
      </c>
      <c r="CEK140" s="124">
        <v>0.04</v>
      </c>
      <c r="CEL140" s="124">
        <v>0.04</v>
      </c>
      <c r="CEM140" s="124">
        <v>0.04</v>
      </c>
      <c r="CEN140" s="124">
        <v>0.04</v>
      </c>
      <c r="CEO140" s="124">
        <v>0.04</v>
      </c>
      <c r="CEP140" s="124">
        <v>0.04</v>
      </c>
      <c r="CEQ140" s="124">
        <v>0.04</v>
      </c>
      <c r="CER140" s="124">
        <v>0.04</v>
      </c>
      <c r="CES140" s="124">
        <v>0.04</v>
      </c>
      <c r="CET140" s="124">
        <v>0.04</v>
      </c>
      <c r="CEU140" s="124">
        <v>0.04</v>
      </c>
      <c r="CEV140" s="124">
        <v>0.04</v>
      </c>
      <c r="CEW140" s="124">
        <v>0.04</v>
      </c>
      <c r="CEX140" s="124">
        <v>0.04</v>
      </c>
      <c r="CEY140" s="124">
        <v>0.04</v>
      </c>
      <c r="CEZ140" s="124">
        <v>0.04</v>
      </c>
      <c r="CFA140" s="124">
        <v>0.04</v>
      </c>
      <c r="CFB140" s="124">
        <v>0.04</v>
      </c>
      <c r="CFC140" s="124">
        <v>0.04</v>
      </c>
      <c r="CFD140" s="124">
        <v>0.04</v>
      </c>
      <c r="CFE140" s="124">
        <v>0.04</v>
      </c>
      <c r="CFF140" s="124">
        <v>0.04</v>
      </c>
      <c r="CFG140" s="124">
        <v>0.04</v>
      </c>
      <c r="CFH140" s="124">
        <v>0.04</v>
      </c>
      <c r="CFI140" s="124">
        <v>0.04</v>
      </c>
      <c r="CFJ140" s="124">
        <v>0.04</v>
      </c>
      <c r="CFK140" s="124">
        <v>0.04</v>
      </c>
      <c r="CFL140" s="124">
        <v>0.04</v>
      </c>
      <c r="CFM140" s="124">
        <v>0.04</v>
      </c>
      <c r="CFN140" s="124">
        <v>0.04</v>
      </c>
      <c r="CFO140" s="124">
        <v>0.04</v>
      </c>
      <c r="CFP140" s="124">
        <v>0.04</v>
      </c>
      <c r="CFQ140" s="124">
        <v>0.04</v>
      </c>
      <c r="CFR140" s="124">
        <v>0.04</v>
      </c>
      <c r="CFS140" s="124">
        <v>0.04</v>
      </c>
      <c r="CFT140" s="124">
        <v>0.04</v>
      </c>
      <c r="CFU140" s="124">
        <v>0.04</v>
      </c>
      <c r="CFV140" s="124">
        <v>0.04</v>
      </c>
      <c r="CFW140" s="124">
        <v>0.04</v>
      </c>
      <c r="CFX140" s="124">
        <v>0.04</v>
      </c>
      <c r="CFY140" s="124">
        <v>0.04</v>
      </c>
      <c r="CFZ140" s="124">
        <v>0.04</v>
      </c>
      <c r="CGA140" s="124">
        <v>0.04</v>
      </c>
      <c r="CGB140" s="124">
        <v>0.04</v>
      </c>
      <c r="CGC140" s="124">
        <v>0.04</v>
      </c>
      <c r="CGD140" s="124">
        <v>0.04</v>
      </c>
      <c r="CGE140" s="124">
        <v>0.04</v>
      </c>
      <c r="CGF140" s="124">
        <v>0.04</v>
      </c>
      <c r="CGG140" s="124">
        <v>0.04</v>
      </c>
      <c r="CGH140" s="124">
        <v>0.04</v>
      </c>
      <c r="CGI140" s="124">
        <v>0.04</v>
      </c>
      <c r="CGJ140" s="124">
        <v>0.04</v>
      </c>
      <c r="CGK140" s="124">
        <v>0.04</v>
      </c>
      <c r="CGL140" s="124">
        <v>0.04</v>
      </c>
      <c r="CGM140" s="124">
        <v>0.04</v>
      </c>
      <c r="CGN140" s="124">
        <v>0.04</v>
      </c>
      <c r="CGO140" s="124">
        <v>0.04</v>
      </c>
      <c r="CGP140" s="124">
        <v>0.04</v>
      </c>
      <c r="CGQ140" s="124">
        <v>0.04</v>
      </c>
      <c r="CGR140" s="124">
        <v>0.04</v>
      </c>
      <c r="CGS140" s="124">
        <v>0.04</v>
      </c>
      <c r="CGT140" s="124">
        <v>0.04</v>
      </c>
      <c r="CGU140" s="124">
        <v>0.04</v>
      </c>
      <c r="CGV140" s="124">
        <v>0.04</v>
      </c>
      <c r="CGW140" s="124">
        <v>0.04</v>
      </c>
      <c r="CGX140" s="124">
        <v>0.04</v>
      </c>
      <c r="CGY140" s="124">
        <v>0.04</v>
      </c>
      <c r="CGZ140" s="124">
        <v>0.04</v>
      </c>
      <c r="CHA140" s="124">
        <v>0.04</v>
      </c>
      <c r="CHB140" s="124">
        <v>0.04</v>
      </c>
      <c r="CHC140" s="124">
        <v>0.04</v>
      </c>
      <c r="CHD140" s="124">
        <v>0.04</v>
      </c>
      <c r="CHE140" s="124">
        <v>0.04</v>
      </c>
      <c r="CHF140" s="124">
        <v>0.04</v>
      </c>
      <c r="CHG140" s="124">
        <v>0.04</v>
      </c>
      <c r="CHH140" s="124">
        <v>0.04</v>
      </c>
      <c r="CHI140" s="124">
        <v>0.04</v>
      </c>
      <c r="CHJ140" s="124">
        <v>0.04</v>
      </c>
      <c r="CHK140" s="124">
        <v>0.04</v>
      </c>
      <c r="CHL140" s="124">
        <v>0.04</v>
      </c>
      <c r="CHM140" s="124">
        <v>0.04</v>
      </c>
      <c r="CHN140" s="124">
        <v>0.04</v>
      </c>
      <c r="CHO140" s="124">
        <v>0.04</v>
      </c>
      <c r="CHP140" s="124">
        <v>0.04</v>
      </c>
      <c r="CHQ140" s="124">
        <v>0.04</v>
      </c>
      <c r="CHR140" s="124">
        <v>0.04</v>
      </c>
      <c r="CHS140" s="124">
        <v>0.04</v>
      </c>
      <c r="CHT140" s="124">
        <v>0.04</v>
      </c>
      <c r="CHU140" s="124">
        <v>0.04</v>
      </c>
      <c r="CHV140" s="124">
        <v>0.04</v>
      </c>
      <c r="CHW140" s="124">
        <v>0.04</v>
      </c>
      <c r="CHX140" s="124">
        <v>0.04</v>
      </c>
      <c r="CHY140" s="124">
        <v>0.04</v>
      </c>
      <c r="CHZ140" s="124">
        <v>0.04</v>
      </c>
      <c r="CIA140" s="124">
        <v>0.04</v>
      </c>
      <c r="CIB140" s="124">
        <v>0.04</v>
      </c>
      <c r="CIC140" s="124">
        <v>0.04</v>
      </c>
      <c r="CID140" s="124">
        <v>0.04</v>
      </c>
      <c r="CIE140" s="124">
        <v>0.04</v>
      </c>
      <c r="CIF140" s="124">
        <v>0.04</v>
      </c>
      <c r="CIG140" s="124">
        <v>0.04</v>
      </c>
      <c r="CIH140" s="124">
        <v>0.04</v>
      </c>
      <c r="CII140" s="124">
        <v>0.04</v>
      </c>
      <c r="CIJ140" s="124">
        <v>0.04</v>
      </c>
      <c r="CIK140" s="124">
        <v>0.04</v>
      </c>
      <c r="CIL140" s="124">
        <v>0.04</v>
      </c>
      <c r="CIM140" s="124">
        <v>0.04</v>
      </c>
      <c r="CIN140" s="124">
        <v>0.04</v>
      </c>
      <c r="CIO140" s="124">
        <v>0.04</v>
      </c>
      <c r="CIP140" s="124">
        <v>0.04</v>
      </c>
      <c r="CIQ140" s="124">
        <v>0.04</v>
      </c>
      <c r="CIR140" s="124">
        <v>0.04</v>
      </c>
      <c r="CIS140" s="124">
        <v>0.04</v>
      </c>
      <c r="CIT140" s="124">
        <v>0.04</v>
      </c>
      <c r="CIU140" s="124">
        <v>0.04</v>
      </c>
      <c r="CIV140" s="124">
        <v>0.04</v>
      </c>
      <c r="CIW140" s="124">
        <v>0.04</v>
      </c>
      <c r="CIX140" s="124">
        <v>0.04</v>
      </c>
      <c r="CIY140" s="124">
        <v>0.04</v>
      </c>
      <c r="CIZ140" s="124">
        <v>0.04</v>
      </c>
      <c r="CJA140" s="124">
        <v>0.04</v>
      </c>
      <c r="CJB140" s="124">
        <v>0.04</v>
      </c>
      <c r="CJC140" s="124">
        <v>0.04</v>
      </c>
      <c r="CJD140" s="124">
        <v>0.04</v>
      </c>
      <c r="CJE140" s="124">
        <v>0.04</v>
      </c>
      <c r="CJF140" s="124">
        <v>0.04</v>
      </c>
      <c r="CJG140" s="124">
        <v>0.04</v>
      </c>
      <c r="CJH140" s="124">
        <v>0.04</v>
      </c>
      <c r="CJI140" s="124">
        <v>0.04</v>
      </c>
      <c r="CJJ140" s="124">
        <v>0.04</v>
      </c>
      <c r="CJK140" s="124">
        <v>0.04</v>
      </c>
      <c r="CJL140" s="124">
        <v>0.04</v>
      </c>
      <c r="CJM140" s="124">
        <v>0.04</v>
      </c>
      <c r="CJN140" s="124">
        <v>0.04</v>
      </c>
      <c r="CJO140" s="124">
        <v>0.04</v>
      </c>
      <c r="CJP140" s="124">
        <v>0.04</v>
      </c>
      <c r="CJQ140" s="124">
        <v>0.04</v>
      </c>
      <c r="CJR140" s="124">
        <v>0.04</v>
      </c>
      <c r="CJS140" s="124">
        <v>0.04</v>
      </c>
      <c r="CJT140" s="124">
        <v>0.04</v>
      </c>
      <c r="CJU140" s="124">
        <v>0.04</v>
      </c>
      <c r="CJV140" s="124">
        <v>0.04</v>
      </c>
      <c r="CJW140" s="124">
        <v>0.04</v>
      </c>
      <c r="CJX140" s="124">
        <v>0.04</v>
      </c>
      <c r="CJY140" s="124">
        <v>0.04</v>
      </c>
      <c r="CJZ140" s="124">
        <v>0.04</v>
      </c>
      <c r="CKA140" s="124">
        <v>0.04</v>
      </c>
      <c r="CKB140" s="124">
        <v>0.04</v>
      </c>
      <c r="CKC140" s="124">
        <v>0.04</v>
      </c>
      <c r="CKD140" s="124">
        <v>0.04</v>
      </c>
      <c r="CKE140" s="124">
        <v>0.04</v>
      </c>
      <c r="CKF140" s="124">
        <v>0.04</v>
      </c>
      <c r="CKG140" s="124">
        <v>0.04</v>
      </c>
      <c r="CKH140" s="124">
        <v>0.04</v>
      </c>
      <c r="CKI140" s="124">
        <v>0.04</v>
      </c>
      <c r="CKJ140" s="124">
        <v>0.04</v>
      </c>
      <c r="CKK140" s="124">
        <v>0.04</v>
      </c>
      <c r="CKL140" s="124">
        <v>0.04</v>
      </c>
      <c r="CKM140" s="124">
        <v>0.04</v>
      </c>
      <c r="CKN140" s="124">
        <v>0.04</v>
      </c>
      <c r="CKO140" s="124">
        <v>0.04</v>
      </c>
      <c r="CKP140" s="124">
        <v>0.04</v>
      </c>
      <c r="CKQ140" s="124">
        <v>0.04</v>
      </c>
      <c r="CKR140" s="124">
        <v>0.04</v>
      </c>
      <c r="CKS140" s="124">
        <v>0.04</v>
      </c>
      <c r="CKT140" s="124">
        <v>0.04</v>
      </c>
      <c r="CKU140" s="124">
        <v>0.04</v>
      </c>
      <c r="CKV140" s="124">
        <v>0.04</v>
      </c>
      <c r="CKW140" s="124">
        <v>0.04</v>
      </c>
      <c r="CKX140" s="124">
        <v>0.04</v>
      </c>
      <c r="CKY140" s="124">
        <v>0.04</v>
      </c>
      <c r="CKZ140" s="124">
        <v>0.04</v>
      </c>
      <c r="CLA140" s="124">
        <v>0.04</v>
      </c>
      <c r="CLB140" s="124">
        <v>0.04</v>
      </c>
      <c r="CLC140" s="124">
        <v>0.04</v>
      </c>
      <c r="CLD140" s="124">
        <v>0.04</v>
      </c>
      <c r="CLE140" s="124">
        <v>0.04</v>
      </c>
      <c r="CLF140" s="124">
        <v>0.04</v>
      </c>
      <c r="CLG140" s="124">
        <v>0.04</v>
      </c>
      <c r="CLH140" s="124">
        <v>0.04</v>
      </c>
      <c r="CLI140" s="124">
        <v>0.04</v>
      </c>
      <c r="CLJ140" s="124">
        <v>0.04</v>
      </c>
      <c r="CLK140" s="124">
        <v>0.04</v>
      </c>
      <c r="CLL140" s="124">
        <v>0.04</v>
      </c>
      <c r="CLM140" s="124">
        <v>0.04</v>
      </c>
      <c r="CLN140" s="124">
        <v>0.04</v>
      </c>
      <c r="CLO140" s="124">
        <v>0.04</v>
      </c>
      <c r="CLP140" s="124">
        <v>0.04</v>
      </c>
      <c r="CLQ140" s="124">
        <v>0.04</v>
      </c>
      <c r="CLR140" s="124">
        <v>0.04</v>
      </c>
      <c r="CLS140" s="124">
        <v>0.04</v>
      </c>
      <c r="CLT140" s="124">
        <v>0.04</v>
      </c>
      <c r="CLU140" s="124">
        <v>0.04</v>
      </c>
      <c r="CLV140" s="124">
        <v>0.04</v>
      </c>
      <c r="CLW140" s="124">
        <v>0.04</v>
      </c>
      <c r="CLX140" s="124">
        <v>0.04</v>
      </c>
      <c r="CLY140" s="124">
        <v>0.04</v>
      </c>
      <c r="CLZ140" s="124">
        <v>0.04</v>
      </c>
      <c r="CMA140" s="124">
        <v>0.04</v>
      </c>
      <c r="CMB140" s="124">
        <v>0.04</v>
      </c>
      <c r="CMC140" s="124">
        <v>0.04</v>
      </c>
      <c r="CMD140" s="124">
        <v>0.04</v>
      </c>
      <c r="CME140" s="124">
        <v>0.04</v>
      </c>
      <c r="CMF140" s="124">
        <v>0.04</v>
      </c>
      <c r="CMG140" s="124">
        <v>0.04</v>
      </c>
      <c r="CMH140" s="124">
        <v>0.04</v>
      </c>
      <c r="CMI140" s="124">
        <v>0.04</v>
      </c>
      <c r="CMJ140" s="124">
        <v>0.04</v>
      </c>
      <c r="CMK140" s="124">
        <v>0.04</v>
      </c>
      <c r="CML140" s="124">
        <v>0.04</v>
      </c>
      <c r="CMM140" s="124">
        <v>0.04</v>
      </c>
      <c r="CMN140" s="124">
        <v>0.04</v>
      </c>
      <c r="CMO140" s="124">
        <v>0.04</v>
      </c>
      <c r="CMP140" s="124">
        <v>0.04</v>
      </c>
      <c r="CMQ140" s="124">
        <v>0.04</v>
      </c>
      <c r="CMR140" s="124">
        <v>0.04</v>
      </c>
      <c r="CMS140" s="124">
        <v>0.04</v>
      </c>
      <c r="CMT140" s="124">
        <v>0.04</v>
      </c>
      <c r="CMU140" s="124">
        <v>0.04</v>
      </c>
      <c r="CMV140" s="124">
        <v>0.04</v>
      </c>
      <c r="CMW140" s="124">
        <v>0.04</v>
      </c>
      <c r="CMX140" s="124">
        <v>0.04</v>
      </c>
      <c r="CMY140" s="124">
        <v>0.04</v>
      </c>
      <c r="CMZ140" s="124">
        <v>0.04</v>
      </c>
      <c r="CNA140" s="124">
        <v>0.04</v>
      </c>
      <c r="CNB140" s="124">
        <v>0.04</v>
      </c>
      <c r="CNC140" s="124">
        <v>0.04</v>
      </c>
      <c r="CND140" s="124">
        <v>0.04</v>
      </c>
      <c r="CNE140" s="124">
        <v>0.04</v>
      </c>
      <c r="CNF140" s="124">
        <v>0.04</v>
      </c>
      <c r="CNG140" s="124">
        <v>0.04</v>
      </c>
      <c r="CNH140" s="124">
        <v>0.04</v>
      </c>
      <c r="CNI140" s="124">
        <v>0.04</v>
      </c>
      <c r="CNJ140" s="124">
        <v>0.04</v>
      </c>
      <c r="CNK140" s="124">
        <v>0.04</v>
      </c>
      <c r="CNL140" s="124">
        <v>0.04</v>
      </c>
      <c r="CNM140" s="124">
        <v>0.04</v>
      </c>
      <c r="CNN140" s="124">
        <v>0.04</v>
      </c>
      <c r="CNO140" s="124">
        <v>0.04</v>
      </c>
      <c r="CNP140" s="124">
        <v>0.04</v>
      </c>
      <c r="CNQ140" s="124">
        <v>0.04</v>
      </c>
      <c r="CNR140" s="124">
        <v>0.04</v>
      </c>
      <c r="CNS140" s="124">
        <v>0.04</v>
      </c>
      <c r="CNT140" s="124">
        <v>0.04</v>
      </c>
      <c r="CNU140" s="124">
        <v>0.04</v>
      </c>
      <c r="CNV140" s="124">
        <v>0.04</v>
      </c>
      <c r="CNW140" s="124">
        <v>0.04</v>
      </c>
      <c r="CNX140" s="124">
        <v>0.04</v>
      </c>
      <c r="CNY140" s="124">
        <v>0.04</v>
      </c>
      <c r="CNZ140" s="124">
        <v>0.04</v>
      </c>
      <c r="COA140" s="124">
        <v>0.04</v>
      </c>
      <c r="COB140" s="124">
        <v>0.04</v>
      </c>
      <c r="COC140" s="124">
        <v>0.04</v>
      </c>
      <c r="COD140" s="124">
        <v>0.04</v>
      </c>
      <c r="COE140" s="124">
        <v>0.04</v>
      </c>
      <c r="COF140" s="124">
        <v>0.04</v>
      </c>
      <c r="COG140" s="124">
        <v>0.04</v>
      </c>
      <c r="COH140" s="124">
        <v>0.04</v>
      </c>
      <c r="COI140" s="124">
        <v>0.04</v>
      </c>
      <c r="COJ140" s="124">
        <v>0.04</v>
      </c>
      <c r="COK140" s="124">
        <v>0.04</v>
      </c>
      <c r="COL140" s="124">
        <v>0.04</v>
      </c>
      <c r="COM140" s="124">
        <v>0.04</v>
      </c>
      <c r="CON140" s="124">
        <v>0.04</v>
      </c>
      <c r="COO140" s="124">
        <v>0.04</v>
      </c>
      <c r="COP140" s="124">
        <v>0.04</v>
      </c>
      <c r="COQ140" s="124">
        <v>0.04</v>
      </c>
      <c r="COR140" s="124">
        <v>0.04</v>
      </c>
      <c r="COS140" s="124">
        <v>0.04</v>
      </c>
      <c r="COT140" s="124">
        <v>0.04</v>
      </c>
      <c r="COU140" s="124">
        <v>0.04</v>
      </c>
      <c r="COV140" s="124">
        <v>0.04</v>
      </c>
      <c r="COW140" s="124">
        <v>0.04</v>
      </c>
      <c r="COX140" s="124">
        <v>0.04</v>
      </c>
      <c r="COY140" s="124">
        <v>0.04</v>
      </c>
      <c r="COZ140" s="124">
        <v>0.04</v>
      </c>
      <c r="CPA140" s="124">
        <v>0.04</v>
      </c>
      <c r="CPB140" s="124">
        <v>0.04</v>
      </c>
      <c r="CPC140" s="124">
        <v>0.04</v>
      </c>
      <c r="CPD140" s="124">
        <v>0.04</v>
      </c>
      <c r="CPE140" s="124">
        <v>0.04</v>
      </c>
      <c r="CPF140" s="124">
        <v>0.04</v>
      </c>
      <c r="CPG140" s="124">
        <v>0.04</v>
      </c>
      <c r="CPH140" s="124">
        <v>0.04</v>
      </c>
      <c r="CPI140" s="124">
        <v>0.04</v>
      </c>
      <c r="CPJ140" s="124">
        <v>0.04</v>
      </c>
      <c r="CPK140" s="124">
        <v>0.04</v>
      </c>
      <c r="CPL140" s="124">
        <v>0.04</v>
      </c>
      <c r="CPM140" s="124">
        <v>0.04</v>
      </c>
      <c r="CPN140" s="124">
        <v>0.04</v>
      </c>
      <c r="CPO140" s="124">
        <v>0.04</v>
      </c>
      <c r="CPP140" s="124">
        <v>0.04</v>
      </c>
      <c r="CPQ140" s="124">
        <v>0.04</v>
      </c>
      <c r="CPR140" s="124">
        <v>0.04</v>
      </c>
      <c r="CPS140" s="124">
        <v>0.04</v>
      </c>
      <c r="CPT140" s="124">
        <v>0.04</v>
      </c>
      <c r="CPU140" s="124">
        <v>0.04</v>
      </c>
      <c r="CPV140" s="124">
        <v>0.04</v>
      </c>
      <c r="CPW140" s="124">
        <v>0.04</v>
      </c>
      <c r="CPX140" s="124">
        <v>0.04</v>
      </c>
      <c r="CPY140" s="124">
        <v>0.04</v>
      </c>
      <c r="CPZ140" s="124">
        <v>0.04</v>
      </c>
      <c r="CQA140" s="124">
        <v>0.04</v>
      </c>
      <c r="CQB140" s="124">
        <v>0.04</v>
      </c>
      <c r="CQC140" s="124">
        <v>0.04</v>
      </c>
      <c r="CQD140" s="124">
        <v>0.04</v>
      </c>
      <c r="CQE140" s="124">
        <v>0.04</v>
      </c>
      <c r="CQF140" s="124">
        <v>0.04</v>
      </c>
      <c r="CQG140" s="124">
        <v>0.04</v>
      </c>
      <c r="CQH140" s="124">
        <v>0.04</v>
      </c>
      <c r="CQI140" s="124">
        <v>0.04</v>
      </c>
      <c r="CQJ140" s="124">
        <v>0.04</v>
      </c>
      <c r="CQK140" s="124">
        <v>0.04</v>
      </c>
      <c r="CQL140" s="124">
        <v>0.04</v>
      </c>
      <c r="CQM140" s="124">
        <v>0.04</v>
      </c>
      <c r="CQN140" s="124">
        <v>0.04</v>
      </c>
      <c r="CQO140" s="124">
        <v>0.04</v>
      </c>
      <c r="CQP140" s="124">
        <v>0.04</v>
      </c>
      <c r="CQQ140" s="124">
        <v>0.04</v>
      </c>
      <c r="CQR140" s="124">
        <v>0.04</v>
      </c>
      <c r="CQS140" s="124">
        <v>0.04</v>
      </c>
      <c r="CQT140" s="124">
        <v>0.04</v>
      </c>
      <c r="CQU140" s="124">
        <v>0.04</v>
      </c>
      <c r="CQV140" s="124">
        <v>0.04</v>
      </c>
      <c r="CQW140" s="124">
        <v>0.04</v>
      </c>
      <c r="CQX140" s="124">
        <v>0.04</v>
      </c>
      <c r="CQY140" s="124">
        <v>0.04</v>
      </c>
      <c r="CQZ140" s="124">
        <v>0.04</v>
      </c>
      <c r="CRA140" s="124">
        <v>0.04</v>
      </c>
      <c r="CRB140" s="124">
        <v>0.04</v>
      </c>
      <c r="CRC140" s="124">
        <v>0.04</v>
      </c>
      <c r="CRD140" s="124">
        <v>0.04</v>
      </c>
      <c r="CRE140" s="124">
        <v>0.04</v>
      </c>
      <c r="CRF140" s="124">
        <v>0.04</v>
      </c>
      <c r="CRG140" s="124">
        <v>0.04</v>
      </c>
      <c r="CRH140" s="124">
        <v>0.04</v>
      </c>
      <c r="CRI140" s="124">
        <v>0.04</v>
      </c>
      <c r="CRJ140" s="124">
        <v>0.04</v>
      </c>
      <c r="CRK140" s="124">
        <v>0.04</v>
      </c>
      <c r="CRL140" s="124">
        <v>0.04</v>
      </c>
      <c r="CRM140" s="124">
        <v>0.04</v>
      </c>
      <c r="CRN140" s="124">
        <v>0.04</v>
      </c>
      <c r="CRO140" s="124">
        <v>0.04</v>
      </c>
      <c r="CRP140" s="124">
        <v>0.04</v>
      </c>
      <c r="CRQ140" s="124">
        <v>0.04</v>
      </c>
      <c r="CRR140" s="124">
        <v>0.04</v>
      </c>
      <c r="CRS140" s="124">
        <v>0.04</v>
      </c>
      <c r="CRT140" s="124">
        <v>0.04</v>
      </c>
      <c r="CRU140" s="124">
        <v>0.04</v>
      </c>
      <c r="CRV140" s="124">
        <v>0.04</v>
      </c>
      <c r="CRW140" s="124">
        <v>0.04</v>
      </c>
      <c r="CRX140" s="124">
        <v>0.04</v>
      </c>
      <c r="CRY140" s="124">
        <v>0.04</v>
      </c>
      <c r="CRZ140" s="124">
        <v>0.04</v>
      </c>
      <c r="CSA140" s="124">
        <v>0.04</v>
      </c>
      <c r="CSB140" s="124">
        <v>0.04</v>
      </c>
      <c r="CSC140" s="124">
        <v>0.04</v>
      </c>
      <c r="CSD140" s="124">
        <v>0.04</v>
      </c>
      <c r="CSE140" s="124">
        <v>0.04</v>
      </c>
      <c r="CSF140" s="124">
        <v>0.04</v>
      </c>
      <c r="CSG140" s="124">
        <v>0.04</v>
      </c>
      <c r="CSH140" s="124">
        <v>0.04</v>
      </c>
      <c r="CSI140" s="124">
        <v>0.04</v>
      </c>
      <c r="CSJ140" s="124">
        <v>0.04</v>
      </c>
      <c r="CSK140" s="124">
        <v>0.04</v>
      </c>
      <c r="CSL140" s="124">
        <v>0.04</v>
      </c>
      <c r="CSM140" s="124">
        <v>0.04</v>
      </c>
      <c r="CSN140" s="124">
        <v>0.04</v>
      </c>
      <c r="CSO140" s="124">
        <v>0.04</v>
      </c>
      <c r="CSP140" s="124">
        <v>0.04</v>
      </c>
      <c r="CSQ140" s="124">
        <v>0.04</v>
      </c>
      <c r="CSR140" s="124">
        <v>0.04</v>
      </c>
      <c r="CSS140" s="124">
        <v>0.04</v>
      </c>
      <c r="CST140" s="124">
        <v>0.04</v>
      </c>
      <c r="CSU140" s="124">
        <v>0.04</v>
      </c>
      <c r="CSV140" s="124">
        <v>0.04</v>
      </c>
      <c r="CSW140" s="124">
        <v>0.04</v>
      </c>
      <c r="CSX140" s="124">
        <v>0.04</v>
      </c>
      <c r="CSY140" s="124">
        <v>0.04</v>
      </c>
      <c r="CSZ140" s="124">
        <v>0.04</v>
      </c>
      <c r="CTA140" s="124">
        <v>0.04</v>
      </c>
      <c r="CTB140" s="124">
        <v>0.04</v>
      </c>
      <c r="CTC140" s="124">
        <v>0.04</v>
      </c>
      <c r="CTD140" s="124">
        <v>0.04</v>
      </c>
      <c r="CTE140" s="124">
        <v>0.04</v>
      </c>
      <c r="CTF140" s="124">
        <v>0.04</v>
      </c>
      <c r="CTG140" s="124">
        <v>0.04</v>
      </c>
      <c r="CTH140" s="124">
        <v>0.04</v>
      </c>
      <c r="CTI140" s="124">
        <v>0.04</v>
      </c>
      <c r="CTJ140" s="124">
        <v>0.04</v>
      </c>
      <c r="CTK140" s="124">
        <v>0.04</v>
      </c>
      <c r="CTL140" s="124">
        <v>0.04</v>
      </c>
      <c r="CTM140" s="124">
        <v>0.04</v>
      </c>
      <c r="CTN140" s="124">
        <v>0.04</v>
      </c>
      <c r="CTO140" s="124">
        <v>0.04</v>
      </c>
      <c r="CTP140" s="124">
        <v>0.04</v>
      </c>
      <c r="CTQ140" s="124">
        <v>0.04</v>
      </c>
      <c r="CTR140" s="124">
        <v>0.04</v>
      </c>
      <c r="CTS140" s="124">
        <v>0.04</v>
      </c>
      <c r="CTT140" s="124">
        <v>0.04</v>
      </c>
      <c r="CTU140" s="124">
        <v>0.04</v>
      </c>
      <c r="CTV140" s="124">
        <v>0.04</v>
      </c>
      <c r="CTW140" s="124">
        <v>0.04</v>
      </c>
      <c r="CTX140" s="124">
        <v>0.04</v>
      </c>
      <c r="CTY140" s="124">
        <v>0.04</v>
      </c>
      <c r="CTZ140" s="124">
        <v>0.04</v>
      </c>
      <c r="CUA140" s="124">
        <v>0.04</v>
      </c>
      <c r="CUB140" s="124">
        <v>0.04</v>
      </c>
      <c r="CUC140" s="124">
        <v>0.04</v>
      </c>
      <c r="CUD140" s="124">
        <v>0.04</v>
      </c>
      <c r="CUE140" s="124">
        <v>0.04</v>
      </c>
      <c r="CUF140" s="124">
        <v>0.04</v>
      </c>
      <c r="CUG140" s="124">
        <v>0.04</v>
      </c>
      <c r="CUH140" s="124">
        <v>0.04</v>
      </c>
      <c r="CUI140" s="124">
        <v>0.04</v>
      </c>
      <c r="CUJ140" s="124">
        <v>0.04</v>
      </c>
      <c r="CUK140" s="124">
        <v>0.04</v>
      </c>
      <c r="CUL140" s="124">
        <v>0.04</v>
      </c>
      <c r="CUM140" s="124">
        <v>0.04</v>
      </c>
      <c r="CUN140" s="124">
        <v>0.04</v>
      </c>
      <c r="CUO140" s="124">
        <v>0.04</v>
      </c>
      <c r="CUP140" s="124">
        <v>0.04</v>
      </c>
      <c r="CUQ140" s="124">
        <v>0.04</v>
      </c>
      <c r="CUR140" s="124">
        <v>0.04</v>
      </c>
      <c r="CUS140" s="124">
        <v>0.04</v>
      </c>
      <c r="CUT140" s="124">
        <v>0.04</v>
      </c>
      <c r="CUU140" s="124">
        <v>0.04</v>
      </c>
      <c r="CUV140" s="124">
        <v>0.04</v>
      </c>
      <c r="CUW140" s="124">
        <v>0.04</v>
      </c>
      <c r="CUX140" s="124">
        <v>0.04</v>
      </c>
      <c r="CUY140" s="124">
        <v>0.04</v>
      </c>
      <c r="CUZ140" s="124">
        <v>0.04</v>
      </c>
      <c r="CVA140" s="124">
        <v>0.04</v>
      </c>
      <c r="CVB140" s="124">
        <v>0.04</v>
      </c>
      <c r="CVC140" s="124">
        <v>0.04</v>
      </c>
      <c r="CVD140" s="124">
        <v>0.04</v>
      </c>
      <c r="CVE140" s="124">
        <v>0.04</v>
      </c>
      <c r="CVF140" s="124">
        <v>0.04</v>
      </c>
      <c r="CVG140" s="124">
        <v>0.04</v>
      </c>
      <c r="CVH140" s="124">
        <v>0.04</v>
      </c>
      <c r="CVI140" s="124">
        <v>0.04</v>
      </c>
      <c r="CVJ140" s="124">
        <v>0.04</v>
      </c>
      <c r="CVK140" s="124">
        <v>0.04</v>
      </c>
      <c r="CVL140" s="124">
        <v>0.04</v>
      </c>
      <c r="CVM140" s="124">
        <v>0.04</v>
      </c>
      <c r="CVN140" s="124">
        <v>0.04</v>
      </c>
      <c r="CVO140" s="124">
        <v>0.04</v>
      </c>
      <c r="CVP140" s="124">
        <v>0.04</v>
      </c>
      <c r="CVQ140" s="124">
        <v>0.04</v>
      </c>
      <c r="CVR140" s="124">
        <v>0.04</v>
      </c>
      <c r="CVS140" s="124">
        <v>0.04</v>
      </c>
      <c r="CVT140" s="124">
        <v>0.04</v>
      </c>
      <c r="CVU140" s="124">
        <v>0.04</v>
      </c>
      <c r="CVV140" s="124">
        <v>0.04</v>
      </c>
      <c r="CVW140" s="124">
        <v>0.04</v>
      </c>
      <c r="CVX140" s="124">
        <v>0.04</v>
      </c>
      <c r="CVY140" s="124">
        <v>0.04</v>
      </c>
      <c r="CVZ140" s="124">
        <v>0.04</v>
      </c>
      <c r="CWA140" s="124">
        <v>0.04</v>
      </c>
      <c r="CWB140" s="124">
        <v>0.04</v>
      </c>
      <c r="CWC140" s="124">
        <v>0.04</v>
      </c>
      <c r="CWD140" s="124">
        <v>0.04</v>
      </c>
      <c r="CWE140" s="124">
        <v>0.04</v>
      </c>
      <c r="CWF140" s="124">
        <v>0.04</v>
      </c>
      <c r="CWG140" s="124">
        <v>0.04</v>
      </c>
      <c r="CWH140" s="124">
        <v>0.04</v>
      </c>
      <c r="CWI140" s="124">
        <v>0.04</v>
      </c>
      <c r="CWJ140" s="124">
        <v>0.04</v>
      </c>
      <c r="CWK140" s="124">
        <v>0.04</v>
      </c>
      <c r="CWL140" s="124">
        <v>0.04</v>
      </c>
      <c r="CWM140" s="124">
        <v>0.04</v>
      </c>
      <c r="CWN140" s="124">
        <v>0.04</v>
      </c>
      <c r="CWO140" s="124">
        <v>0.04</v>
      </c>
      <c r="CWP140" s="124">
        <v>0.04</v>
      </c>
      <c r="CWQ140" s="124">
        <v>0.04</v>
      </c>
      <c r="CWR140" s="124">
        <v>0.04</v>
      </c>
      <c r="CWS140" s="124">
        <v>0.04</v>
      </c>
      <c r="CWT140" s="124">
        <v>0.04</v>
      </c>
      <c r="CWU140" s="124">
        <v>0.04</v>
      </c>
      <c r="CWV140" s="124">
        <v>0.04</v>
      </c>
      <c r="CWW140" s="124">
        <v>0.04</v>
      </c>
      <c r="CWX140" s="124">
        <v>0.04</v>
      </c>
      <c r="CWY140" s="124">
        <v>0.04</v>
      </c>
      <c r="CWZ140" s="124">
        <v>0.04</v>
      </c>
      <c r="CXA140" s="124">
        <v>0.04</v>
      </c>
      <c r="CXB140" s="124">
        <v>0.04</v>
      </c>
      <c r="CXC140" s="124">
        <v>0.04</v>
      </c>
      <c r="CXD140" s="124">
        <v>0.04</v>
      </c>
      <c r="CXE140" s="124">
        <v>0.04</v>
      </c>
      <c r="CXF140" s="124">
        <v>0.04</v>
      </c>
      <c r="CXG140" s="124">
        <v>0.04</v>
      </c>
      <c r="CXH140" s="124">
        <v>0.04</v>
      </c>
      <c r="CXI140" s="124">
        <v>0.04</v>
      </c>
      <c r="CXJ140" s="124">
        <v>0.04</v>
      </c>
      <c r="CXK140" s="124">
        <v>0.04</v>
      </c>
      <c r="CXL140" s="124">
        <v>0.04</v>
      </c>
      <c r="CXM140" s="124">
        <v>0.04</v>
      </c>
      <c r="CXN140" s="124">
        <v>0.04</v>
      </c>
      <c r="CXO140" s="124">
        <v>0.04</v>
      </c>
      <c r="CXP140" s="124">
        <v>0.04</v>
      </c>
      <c r="CXQ140" s="124">
        <v>0.04</v>
      </c>
      <c r="CXR140" s="124">
        <v>0.04</v>
      </c>
      <c r="CXS140" s="124">
        <v>0.04</v>
      </c>
      <c r="CXT140" s="124">
        <v>0.04</v>
      </c>
      <c r="CXU140" s="124">
        <v>0.04</v>
      </c>
      <c r="CXV140" s="124">
        <v>0.04</v>
      </c>
      <c r="CXW140" s="124">
        <v>0.04</v>
      </c>
      <c r="CXX140" s="124">
        <v>0.04</v>
      </c>
      <c r="CXY140" s="124">
        <v>0.04</v>
      </c>
      <c r="CXZ140" s="124">
        <v>0.04</v>
      </c>
      <c r="CYA140" s="124">
        <v>0.04</v>
      </c>
      <c r="CYB140" s="124">
        <v>0.04</v>
      </c>
      <c r="CYC140" s="124">
        <v>0.04</v>
      </c>
      <c r="CYD140" s="124">
        <v>0.04</v>
      </c>
      <c r="CYE140" s="124">
        <v>0.04</v>
      </c>
      <c r="CYF140" s="124">
        <v>0.04</v>
      </c>
      <c r="CYG140" s="124">
        <v>0.04</v>
      </c>
      <c r="CYH140" s="124">
        <v>0.04</v>
      </c>
      <c r="CYI140" s="124">
        <v>0.04</v>
      </c>
      <c r="CYJ140" s="124">
        <v>0.04</v>
      </c>
      <c r="CYK140" s="124">
        <v>0.04</v>
      </c>
      <c r="CYL140" s="124">
        <v>0.04</v>
      </c>
      <c r="CYM140" s="124">
        <v>0.04</v>
      </c>
      <c r="CYN140" s="124">
        <v>0.04</v>
      </c>
      <c r="CYO140" s="124">
        <v>0.04</v>
      </c>
      <c r="CYP140" s="124">
        <v>0.04</v>
      </c>
      <c r="CYQ140" s="124">
        <v>0.04</v>
      </c>
      <c r="CYR140" s="124">
        <v>0.04</v>
      </c>
      <c r="CYS140" s="124">
        <v>0.04</v>
      </c>
      <c r="CYT140" s="124">
        <v>0.04</v>
      </c>
      <c r="CYU140" s="124">
        <v>0.04</v>
      </c>
      <c r="CYV140" s="124">
        <v>0.04</v>
      </c>
      <c r="CYW140" s="124">
        <v>0.04</v>
      </c>
      <c r="CYX140" s="124">
        <v>0.04</v>
      </c>
      <c r="CYY140" s="124">
        <v>0.04</v>
      </c>
      <c r="CYZ140" s="124">
        <v>0.04</v>
      </c>
      <c r="CZA140" s="124">
        <v>0.04</v>
      </c>
      <c r="CZB140" s="124">
        <v>0.04</v>
      </c>
      <c r="CZC140" s="124">
        <v>0.04</v>
      </c>
      <c r="CZD140" s="124">
        <v>0.04</v>
      </c>
      <c r="CZE140" s="124">
        <v>0.04</v>
      </c>
      <c r="CZF140" s="124">
        <v>0.04</v>
      </c>
      <c r="CZG140" s="124">
        <v>0.04</v>
      </c>
      <c r="CZH140" s="124">
        <v>0.04</v>
      </c>
      <c r="CZI140" s="124">
        <v>0.04</v>
      </c>
      <c r="CZJ140" s="124">
        <v>0.04</v>
      </c>
      <c r="CZK140" s="124">
        <v>0.04</v>
      </c>
      <c r="CZL140" s="124">
        <v>0.04</v>
      </c>
      <c r="CZM140" s="124">
        <v>0.04</v>
      </c>
      <c r="CZN140" s="124">
        <v>0.04</v>
      </c>
      <c r="CZO140" s="124">
        <v>0.04</v>
      </c>
      <c r="CZP140" s="124">
        <v>0.04</v>
      </c>
      <c r="CZQ140" s="124">
        <v>0.04</v>
      </c>
      <c r="CZR140" s="124">
        <v>0.04</v>
      </c>
      <c r="CZS140" s="124">
        <v>0.04</v>
      </c>
      <c r="CZT140" s="124">
        <v>0.04</v>
      </c>
      <c r="CZU140" s="124">
        <v>0.04</v>
      </c>
      <c r="CZV140" s="124">
        <v>0.04</v>
      </c>
      <c r="CZW140" s="124">
        <v>0.04</v>
      </c>
      <c r="CZX140" s="124">
        <v>0.04</v>
      </c>
      <c r="CZY140" s="124">
        <v>0.04</v>
      </c>
      <c r="CZZ140" s="124">
        <v>0.04</v>
      </c>
      <c r="DAA140" s="124">
        <v>0.04</v>
      </c>
      <c r="DAB140" s="124">
        <v>0.04</v>
      </c>
      <c r="DAC140" s="124">
        <v>0.04</v>
      </c>
      <c r="DAD140" s="124">
        <v>0.04</v>
      </c>
      <c r="DAE140" s="124">
        <v>0.04</v>
      </c>
      <c r="DAF140" s="124">
        <v>0.04</v>
      </c>
      <c r="DAG140" s="124">
        <v>0.04</v>
      </c>
      <c r="DAH140" s="124">
        <v>0.04</v>
      </c>
      <c r="DAI140" s="124">
        <v>0.04</v>
      </c>
      <c r="DAJ140" s="124">
        <v>0.04</v>
      </c>
      <c r="DAK140" s="124">
        <v>0.04</v>
      </c>
      <c r="DAL140" s="124">
        <v>0.04</v>
      </c>
      <c r="DAM140" s="124">
        <v>0.04</v>
      </c>
      <c r="DAN140" s="124">
        <v>0.04</v>
      </c>
      <c r="DAO140" s="124">
        <v>0.04</v>
      </c>
      <c r="DAP140" s="124">
        <v>0.04</v>
      </c>
      <c r="DAQ140" s="124">
        <v>0.04</v>
      </c>
      <c r="DAR140" s="124">
        <v>0.04</v>
      </c>
      <c r="DAS140" s="124">
        <v>0.04</v>
      </c>
      <c r="DAT140" s="124">
        <v>0.04</v>
      </c>
      <c r="DAU140" s="124">
        <v>0.04</v>
      </c>
      <c r="DAV140" s="124">
        <v>0.04</v>
      </c>
      <c r="DAW140" s="124">
        <v>0.04</v>
      </c>
      <c r="DAX140" s="124">
        <v>0.04</v>
      </c>
      <c r="DAY140" s="124">
        <v>0.04</v>
      </c>
      <c r="DAZ140" s="124">
        <v>0.04</v>
      </c>
      <c r="DBA140" s="124">
        <v>0.04</v>
      </c>
      <c r="DBB140" s="124">
        <v>0.04</v>
      </c>
      <c r="DBC140" s="124">
        <v>0.04</v>
      </c>
      <c r="DBD140" s="124">
        <v>0.04</v>
      </c>
      <c r="DBE140" s="124">
        <v>0.04</v>
      </c>
      <c r="DBF140" s="124">
        <v>0.04</v>
      </c>
      <c r="DBG140" s="124">
        <v>0.04</v>
      </c>
      <c r="DBH140" s="124">
        <v>0.04</v>
      </c>
      <c r="DBI140" s="124">
        <v>0.04</v>
      </c>
      <c r="DBJ140" s="124">
        <v>0.04</v>
      </c>
      <c r="DBK140" s="124">
        <v>0.04</v>
      </c>
      <c r="DBL140" s="124">
        <v>0.04</v>
      </c>
      <c r="DBM140" s="124">
        <v>0.04</v>
      </c>
      <c r="DBN140" s="124">
        <v>0.04</v>
      </c>
      <c r="DBO140" s="124">
        <v>0.04</v>
      </c>
      <c r="DBP140" s="124">
        <v>0.04</v>
      </c>
      <c r="DBQ140" s="124">
        <v>0.04</v>
      </c>
      <c r="DBR140" s="124">
        <v>0.04</v>
      </c>
      <c r="DBS140" s="124">
        <v>0.04</v>
      </c>
      <c r="DBT140" s="124">
        <v>0.04</v>
      </c>
      <c r="DBU140" s="124">
        <v>0.04</v>
      </c>
      <c r="DBV140" s="124">
        <v>0.04</v>
      </c>
      <c r="DBW140" s="124">
        <v>0.04</v>
      </c>
      <c r="DBX140" s="124">
        <v>0.04</v>
      </c>
      <c r="DBY140" s="124">
        <v>0.04</v>
      </c>
      <c r="DBZ140" s="124">
        <v>0.04</v>
      </c>
      <c r="DCA140" s="124">
        <v>0.04</v>
      </c>
      <c r="DCB140" s="124">
        <v>0.04</v>
      </c>
      <c r="DCC140" s="124">
        <v>0.04</v>
      </c>
      <c r="DCD140" s="124">
        <v>0.04</v>
      </c>
      <c r="DCE140" s="124">
        <v>0.04</v>
      </c>
      <c r="DCF140" s="124">
        <v>0.04</v>
      </c>
      <c r="DCG140" s="124">
        <v>0.04</v>
      </c>
      <c r="DCH140" s="124">
        <v>0.04</v>
      </c>
      <c r="DCI140" s="124">
        <v>0.04</v>
      </c>
      <c r="DCJ140" s="124">
        <v>0.04</v>
      </c>
      <c r="DCK140" s="124">
        <v>0.04</v>
      </c>
      <c r="DCL140" s="124">
        <v>0.04</v>
      </c>
      <c r="DCM140" s="124">
        <v>0.04</v>
      </c>
      <c r="DCN140" s="124">
        <v>0.04</v>
      </c>
      <c r="DCO140" s="124">
        <v>0.04</v>
      </c>
      <c r="DCP140" s="124">
        <v>0.04</v>
      </c>
      <c r="DCQ140" s="124">
        <v>0.04</v>
      </c>
      <c r="DCR140" s="124">
        <v>0.04</v>
      </c>
      <c r="DCS140" s="124">
        <v>0.04</v>
      </c>
      <c r="DCT140" s="124">
        <v>0.04</v>
      </c>
      <c r="DCU140" s="124">
        <v>0.04</v>
      </c>
      <c r="DCV140" s="124">
        <v>0.04</v>
      </c>
      <c r="DCW140" s="124">
        <v>0.04</v>
      </c>
      <c r="DCX140" s="124">
        <v>0.04</v>
      </c>
      <c r="DCY140" s="124">
        <v>0.04</v>
      </c>
      <c r="DCZ140" s="124">
        <v>0.04</v>
      </c>
      <c r="DDA140" s="124">
        <v>0.04</v>
      </c>
      <c r="DDB140" s="124">
        <v>0.04</v>
      </c>
      <c r="DDC140" s="124">
        <v>0.04</v>
      </c>
      <c r="DDD140" s="124">
        <v>0.04</v>
      </c>
      <c r="DDE140" s="124">
        <v>0.04</v>
      </c>
      <c r="DDF140" s="124">
        <v>0.04</v>
      </c>
      <c r="DDG140" s="124">
        <v>0.04</v>
      </c>
      <c r="DDH140" s="124">
        <v>0.04</v>
      </c>
      <c r="DDI140" s="124">
        <v>0.04</v>
      </c>
      <c r="DDJ140" s="124">
        <v>0.04</v>
      </c>
      <c r="DDK140" s="124">
        <v>0.04</v>
      </c>
      <c r="DDL140" s="124">
        <v>0.04</v>
      </c>
      <c r="DDM140" s="124">
        <v>0.04</v>
      </c>
      <c r="DDN140" s="124">
        <v>0.04</v>
      </c>
      <c r="DDO140" s="124">
        <v>0.04</v>
      </c>
      <c r="DDP140" s="124">
        <v>0.04</v>
      </c>
      <c r="DDQ140" s="124">
        <v>0.04</v>
      </c>
      <c r="DDR140" s="124">
        <v>0.04</v>
      </c>
      <c r="DDS140" s="124">
        <v>0.04</v>
      </c>
      <c r="DDT140" s="124">
        <v>0.04</v>
      </c>
      <c r="DDU140" s="124">
        <v>0.04</v>
      </c>
      <c r="DDV140" s="124">
        <v>0.04</v>
      </c>
      <c r="DDW140" s="124">
        <v>0.04</v>
      </c>
      <c r="DDX140" s="124">
        <v>0.04</v>
      </c>
      <c r="DDY140" s="124">
        <v>0.04</v>
      </c>
      <c r="DDZ140" s="124">
        <v>0.04</v>
      </c>
      <c r="DEA140" s="124">
        <v>0.04</v>
      </c>
      <c r="DEB140" s="124">
        <v>0.04</v>
      </c>
      <c r="DEC140" s="124">
        <v>0.04</v>
      </c>
      <c r="DED140" s="124">
        <v>0.04</v>
      </c>
      <c r="DEE140" s="124">
        <v>0.04</v>
      </c>
      <c r="DEF140" s="124">
        <v>0.04</v>
      </c>
      <c r="DEG140" s="124">
        <v>0.04</v>
      </c>
      <c r="DEH140" s="124">
        <v>0.04</v>
      </c>
      <c r="DEI140" s="124">
        <v>0.04</v>
      </c>
      <c r="DEJ140" s="124">
        <v>0.04</v>
      </c>
      <c r="DEK140" s="124">
        <v>0.04</v>
      </c>
      <c r="DEL140" s="124">
        <v>0.04</v>
      </c>
      <c r="DEM140" s="124">
        <v>0.04</v>
      </c>
      <c r="DEN140" s="124">
        <v>0.04</v>
      </c>
      <c r="DEO140" s="124">
        <v>0.04</v>
      </c>
      <c r="DEP140" s="124">
        <v>0.04</v>
      </c>
      <c r="DEQ140" s="124">
        <v>0.04</v>
      </c>
      <c r="DER140" s="124">
        <v>0.04</v>
      </c>
      <c r="DES140" s="124">
        <v>0.04</v>
      </c>
      <c r="DET140" s="124">
        <v>0.04</v>
      </c>
      <c r="DEU140" s="124">
        <v>0.04</v>
      </c>
      <c r="DEV140" s="124">
        <v>0.04</v>
      </c>
      <c r="DEW140" s="124">
        <v>0.04</v>
      </c>
      <c r="DEX140" s="124">
        <v>0.04</v>
      </c>
      <c r="DEY140" s="124">
        <v>0.04</v>
      </c>
      <c r="DEZ140" s="124">
        <v>0.04</v>
      </c>
      <c r="DFA140" s="124">
        <v>0.04</v>
      </c>
      <c r="DFB140" s="124">
        <v>0.04</v>
      </c>
      <c r="DFC140" s="124">
        <v>0.04</v>
      </c>
      <c r="DFD140" s="124">
        <v>0.04</v>
      </c>
      <c r="DFE140" s="124">
        <v>0.04</v>
      </c>
      <c r="DFF140" s="124">
        <v>0.04</v>
      </c>
      <c r="DFG140" s="124">
        <v>0.04</v>
      </c>
      <c r="DFH140" s="124">
        <v>0.04</v>
      </c>
      <c r="DFI140" s="124">
        <v>0.04</v>
      </c>
      <c r="DFJ140" s="124">
        <v>0.04</v>
      </c>
      <c r="DFK140" s="124">
        <v>0.04</v>
      </c>
      <c r="DFL140" s="124">
        <v>0.04</v>
      </c>
      <c r="DFM140" s="124">
        <v>0.04</v>
      </c>
      <c r="DFN140" s="124">
        <v>0.04</v>
      </c>
      <c r="DFO140" s="124">
        <v>0.04</v>
      </c>
      <c r="DFP140" s="124">
        <v>0.04</v>
      </c>
      <c r="DFQ140" s="124">
        <v>0.04</v>
      </c>
      <c r="DFR140" s="124">
        <v>0.04</v>
      </c>
      <c r="DFS140" s="124">
        <v>0.04</v>
      </c>
      <c r="DFT140" s="124">
        <v>0.04</v>
      </c>
      <c r="DFU140" s="124">
        <v>0.04</v>
      </c>
      <c r="DFV140" s="124">
        <v>0.04</v>
      </c>
      <c r="DFW140" s="124">
        <v>0.04</v>
      </c>
      <c r="DFX140" s="124">
        <v>0.04</v>
      </c>
      <c r="DFY140" s="124">
        <v>0.04</v>
      </c>
      <c r="DFZ140" s="124">
        <v>0.04</v>
      </c>
      <c r="DGA140" s="124">
        <v>0.04</v>
      </c>
      <c r="DGB140" s="124">
        <v>0.04</v>
      </c>
      <c r="DGC140" s="124">
        <v>0.04</v>
      </c>
      <c r="DGD140" s="124">
        <v>0.04</v>
      </c>
      <c r="DGE140" s="124">
        <v>0.04</v>
      </c>
      <c r="DGF140" s="124">
        <v>0.04</v>
      </c>
      <c r="DGG140" s="124">
        <v>0.04</v>
      </c>
      <c r="DGH140" s="124">
        <v>0.04</v>
      </c>
      <c r="DGI140" s="124">
        <v>0.04</v>
      </c>
      <c r="DGJ140" s="124">
        <v>0.04</v>
      </c>
      <c r="DGK140" s="124">
        <v>0.04</v>
      </c>
      <c r="DGL140" s="124">
        <v>0.04</v>
      </c>
      <c r="DGM140" s="124">
        <v>0.04</v>
      </c>
      <c r="DGN140" s="124">
        <v>0.04</v>
      </c>
      <c r="DGO140" s="124">
        <v>0.04</v>
      </c>
      <c r="DGP140" s="124">
        <v>0.04</v>
      </c>
      <c r="DGQ140" s="124">
        <v>0.04</v>
      </c>
      <c r="DGR140" s="124">
        <v>0.04</v>
      </c>
      <c r="DGS140" s="124">
        <v>0.04</v>
      </c>
      <c r="DGT140" s="124">
        <v>0.04</v>
      </c>
      <c r="DGU140" s="124">
        <v>0.04</v>
      </c>
      <c r="DGV140" s="124">
        <v>0.04</v>
      </c>
      <c r="DGW140" s="124">
        <v>0.04</v>
      </c>
      <c r="DGX140" s="124">
        <v>0.04</v>
      </c>
      <c r="DGY140" s="124">
        <v>0.04</v>
      </c>
      <c r="DGZ140" s="124">
        <v>0.04</v>
      </c>
      <c r="DHA140" s="124">
        <v>0.04</v>
      </c>
      <c r="DHB140" s="124">
        <v>0.04</v>
      </c>
      <c r="DHC140" s="124">
        <v>0.04</v>
      </c>
      <c r="DHD140" s="124">
        <v>0.04</v>
      </c>
      <c r="DHE140" s="124">
        <v>0.04</v>
      </c>
      <c r="DHF140" s="124">
        <v>0.04</v>
      </c>
      <c r="DHG140" s="124">
        <v>0.04</v>
      </c>
      <c r="DHH140" s="124">
        <v>0.04</v>
      </c>
      <c r="DHI140" s="124">
        <v>0.04</v>
      </c>
      <c r="DHJ140" s="124">
        <v>0.04</v>
      </c>
      <c r="DHK140" s="124">
        <v>0.04</v>
      </c>
      <c r="DHL140" s="124">
        <v>0.04</v>
      </c>
      <c r="DHM140" s="124">
        <v>0.04</v>
      </c>
      <c r="DHN140" s="124">
        <v>0.04</v>
      </c>
      <c r="DHO140" s="124">
        <v>0.04</v>
      </c>
      <c r="DHP140" s="124">
        <v>0.04</v>
      </c>
      <c r="DHQ140" s="124">
        <v>0.04</v>
      </c>
      <c r="DHR140" s="124">
        <v>0.04</v>
      </c>
      <c r="DHS140" s="124">
        <v>0.04</v>
      </c>
      <c r="DHT140" s="124">
        <v>0.04</v>
      </c>
      <c r="DHU140" s="124">
        <v>0.04</v>
      </c>
      <c r="DHV140" s="124">
        <v>0.04</v>
      </c>
      <c r="DHW140" s="124">
        <v>0.04</v>
      </c>
      <c r="DHX140" s="124">
        <v>0.04</v>
      </c>
      <c r="DHY140" s="124">
        <v>0.04</v>
      </c>
      <c r="DHZ140" s="124">
        <v>0.04</v>
      </c>
      <c r="DIA140" s="124">
        <v>0.04</v>
      </c>
      <c r="DIB140" s="124">
        <v>0.04</v>
      </c>
      <c r="DIC140" s="124">
        <v>0.04</v>
      </c>
      <c r="DID140" s="124">
        <v>0.04</v>
      </c>
      <c r="DIE140" s="124">
        <v>0.04</v>
      </c>
      <c r="DIF140" s="124">
        <v>0.04</v>
      </c>
      <c r="DIG140" s="124">
        <v>0.04</v>
      </c>
      <c r="DIH140" s="124">
        <v>0.04</v>
      </c>
      <c r="DII140" s="124">
        <v>0.04</v>
      </c>
      <c r="DIJ140" s="124">
        <v>0.04</v>
      </c>
      <c r="DIK140" s="124">
        <v>0.04</v>
      </c>
      <c r="DIL140" s="124">
        <v>0.04</v>
      </c>
      <c r="DIM140" s="124">
        <v>0.04</v>
      </c>
      <c r="DIN140" s="124">
        <v>0.04</v>
      </c>
      <c r="DIO140" s="124">
        <v>0.04</v>
      </c>
      <c r="DIP140" s="124">
        <v>0.04</v>
      </c>
      <c r="DIQ140" s="124">
        <v>0.04</v>
      </c>
      <c r="DIR140" s="124">
        <v>0.04</v>
      </c>
      <c r="DIS140" s="124">
        <v>0.04</v>
      </c>
      <c r="DIT140" s="124">
        <v>0.04</v>
      </c>
      <c r="DIU140" s="124">
        <v>0.04</v>
      </c>
      <c r="DIV140" s="124">
        <v>0.04</v>
      </c>
      <c r="DIW140" s="124">
        <v>0.04</v>
      </c>
      <c r="DIX140" s="124">
        <v>0.04</v>
      </c>
      <c r="DIY140" s="124">
        <v>0.04</v>
      </c>
      <c r="DIZ140" s="124">
        <v>0.04</v>
      </c>
      <c r="DJA140" s="124">
        <v>0.04</v>
      </c>
      <c r="DJB140" s="124">
        <v>0.04</v>
      </c>
      <c r="DJC140" s="124">
        <v>0.04</v>
      </c>
      <c r="DJD140" s="124">
        <v>0.04</v>
      </c>
      <c r="DJE140" s="124">
        <v>0.04</v>
      </c>
      <c r="DJF140" s="124">
        <v>0.04</v>
      </c>
      <c r="DJG140" s="124">
        <v>0.04</v>
      </c>
      <c r="DJH140" s="124">
        <v>0.04</v>
      </c>
      <c r="DJI140" s="124">
        <v>0.04</v>
      </c>
      <c r="DJJ140" s="124">
        <v>0.04</v>
      </c>
      <c r="DJK140" s="124">
        <v>0.04</v>
      </c>
      <c r="DJL140" s="124">
        <v>0.04</v>
      </c>
      <c r="DJM140" s="124">
        <v>0.04</v>
      </c>
      <c r="DJN140" s="124">
        <v>0.04</v>
      </c>
      <c r="DJO140" s="124">
        <v>0.04</v>
      </c>
      <c r="DJP140" s="124">
        <v>0.04</v>
      </c>
      <c r="DJQ140" s="124">
        <v>0.04</v>
      </c>
      <c r="DJR140" s="124">
        <v>0.04</v>
      </c>
      <c r="DJS140" s="124">
        <v>0.04</v>
      </c>
      <c r="DJT140" s="124">
        <v>0.04</v>
      </c>
      <c r="DJU140" s="124">
        <v>0.04</v>
      </c>
      <c r="DJV140" s="124">
        <v>0.04</v>
      </c>
      <c r="DJW140" s="124">
        <v>0.04</v>
      </c>
      <c r="DJX140" s="124">
        <v>0.04</v>
      </c>
      <c r="DJY140" s="124">
        <v>0.04</v>
      </c>
      <c r="DJZ140" s="124">
        <v>0.04</v>
      </c>
      <c r="DKA140" s="124">
        <v>0.04</v>
      </c>
      <c r="DKB140" s="124">
        <v>0.04</v>
      </c>
      <c r="DKC140" s="124">
        <v>0.04</v>
      </c>
      <c r="DKD140" s="124">
        <v>0.04</v>
      </c>
      <c r="DKE140" s="124">
        <v>0.04</v>
      </c>
      <c r="DKF140" s="124">
        <v>0.04</v>
      </c>
      <c r="DKG140" s="124">
        <v>0.04</v>
      </c>
      <c r="DKH140" s="124">
        <v>0.04</v>
      </c>
      <c r="DKI140" s="124">
        <v>0.04</v>
      </c>
      <c r="DKJ140" s="124">
        <v>0.04</v>
      </c>
      <c r="DKK140" s="124">
        <v>0.04</v>
      </c>
      <c r="DKL140" s="124">
        <v>0.04</v>
      </c>
      <c r="DKM140" s="124">
        <v>0.04</v>
      </c>
      <c r="DKN140" s="124">
        <v>0.04</v>
      </c>
      <c r="DKO140" s="124">
        <v>0.04</v>
      </c>
      <c r="DKP140" s="124">
        <v>0.04</v>
      </c>
      <c r="DKQ140" s="124">
        <v>0.04</v>
      </c>
      <c r="DKR140" s="124">
        <v>0.04</v>
      </c>
      <c r="DKS140" s="124">
        <v>0.04</v>
      </c>
      <c r="DKT140" s="124">
        <v>0.04</v>
      </c>
      <c r="DKU140" s="124">
        <v>0.04</v>
      </c>
      <c r="DKV140" s="124">
        <v>0.04</v>
      </c>
      <c r="DKW140" s="124">
        <v>0.04</v>
      </c>
      <c r="DKX140" s="124">
        <v>0.04</v>
      </c>
      <c r="DKY140" s="124">
        <v>0.04</v>
      </c>
      <c r="DKZ140" s="124">
        <v>0.04</v>
      </c>
      <c r="DLA140" s="124">
        <v>0.04</v>
      </c>
      <c r="DLB140" s="124">
        <v>0.04</v>
      </c>
      <c r="DLC140" s="124">
        <v>0.04</v>
      </c>
      <c r="DLD140" s="124">
        <v>0.04</v>
      </c>
      <c r="DLE140" s="124">
        <v>0.04</v>
      </c>
      <c r="DLF140" s="124">
        <v>0.04</v>
      </c>
      <c r="DLG140" s="124">
        <v>0.04</v>
      </c>
      <c r="DLH140" s="124">
        <v>0.04</v>
      </c>
      <c r="DLI140" s="124">
        <v>0.04</v>
      </c>
      <c r="DLJ140" s="124">
        <v>0.04</v>
      </c>
      <c r="DLK140" s="124">
        <v>0.04</v>
      </c>
      <c r="DLL140" s="124">
        <v>0.04</v>
      </c>
      <c r="DLM140" s="124">
        <v>0.04</v>
      </c>
      <c r="DLN140" s="124">
        <v>0.04</v>
      </c>
      <c r="DLO140" s="124">
        <v>0.04</v>
      </c>
      <c r="DLP140" s="124">
        <v>0.04</v>
      </c>
      <c r="DLQ140" s="124">
        <v>0.04</v>
      </c>
      <c r="DLR140" s="124">
        <v>0.04</v>
      </c>
      <c r="DLS140" s="124">
        <v>0.04</v>
      </c>
      <c r="DLT140" s="124">
        <v>0.04</v>
      </c>
      <c r="DLU140" s="124">
        <v>0.04</v>
      </c>
      <c r="DLV140" s="124">
        <v>0.04</v>
      </c>
      <c r="DLW140" s="124">
        <v>0.04</v>
      </c>
      <c r="DLX140" s="124">
        <v>0.04</v>
      </c>
      <c r="DLY140" s="124">
        <v>0.04</v>
      </c>
      <c r="DLZ140" s="124">
        <v>0.04</v>
      </c>
      <c r="DMA140" s="124">
        <v>0.04</v>
      </c>
      <c r="DMB140" s="124">
        <v>0.04</v>
      </c>
      <c r="DMC140" s="124">
        <v>0.04</v>
      </c>
      <c r="DMD140" s="124">
        <v>0.04</v>
      </c>
      <c r="DME140" s="124">
        <v>0.04</v>
      </c>
      <c r="DMF140" s="124">
        <v>0.04</v>
      </c>
      <c r="DMG140" s="124">
        <v>0.04</v>
      </c>
      <c r="DMH140" s="124">
        <v>0.04</v>
      </c>
      <c r="DMI140" s="124">
        <v>0.04</v>
      </c>
      <c r="DMJ140" s="124">
        <v>0.04</v>
      </c>
      <c r="DMK140" s="124">
        <v>0.04</v>
      </c>
      <c r="DML140" s="124">
        <v>0.04</v>
      </c>
      <c r="DMM140" s="124">
        <v>0.04</v>
      </c>
      <c r="DMN140" s="124">
        <v>0.04</v>
      </c>
      <c r="DMO140" s="124">
        <v>0.04</v>
      </c>
      <c r="DMP140" s="124">
        <v>0.04</v>
      </c>
      <c r="DMQ140" s="124">
        <v>0.04</v>
      </c>
      <c r="DMR140" s="124">
        <v>0.04</v>
      </c>
      <c r="DMS140" s="124">
        <v>0.04</v>
      </c>
      <c r="DMT140" s="124">
        <v>0.04</v>
      </c>
      <c r="DMU140" s="124">
        <v>0.04</v>
      </c>
      <c r="DMV140" s="124">
        <v>0.04</v>
      </c>
      <c r="DMW140" s="124">
        <v>0.04</v>
      </c>
      <c r="DMX140" s="124">
        <v>0.04</v>
      </c>
      <c r="DMY140" s="124">
        <v>0.04</v>
      </c>
      <c r="DMZ140" s="124">
        <v>0.04</v>
      </c>
      <c r="DNA140" s="124">
        <v>0.04</v>
      </c>
      <c r="DNB140" s="124">
        <v>0.04</v>
      </c>
      <c r="DNC140" s="124">
        <v>0.04</v>
      </c>
      <c r="DND140" s="124">
        <v>0.04</v>
      </c>
      <c r="DNE140" s="124">
        <v>0.04</v>
      </c>
      <c r="DNF140" s="124">
        <v>0.04</v>
      </c>
      <c r="DNG140" s="124">
        <v>0.04</v>
      </c>
      <c r="DNH140" s="124">
        <v>0.04</v>
      </c>
      <c r="DNI140" s="124">
        <v>0.04</v>
      </c>
      <c r="DNJ140" s="124">
        <v>0.04</v>
      </c>
      <c r="DNK140" s="124">
        <v>0.04</v>
      </c>
      <c r="DNL140" s="124">
        <v>0.04</v>
      </c>
      <c r="DNM140" s="124">
        <v>0.04</v>
      </c>
      <c r="DNN140" s="124">
        <v>0.04</v>
      </c>
      <c r="DNO140" s="124">
        <v>0.04</v>
      </c>
      <c r="DNP140" s="124">
        <v>0.04</v>
      </c>
      <c r="DNQ140" s="124">
        <v>0.04</v>
      </c>
      <c r="DNR140" s="124">
        <v>0.04</v>
      </c>
      <c r="DNS140" s="124">
        <v>0.04</v>
      </c>
      <c r="DNT140" s="124">
        <v>0.04</v>
      </c>
      <c r="DNU140" s="124">
        <v>0.04</v>
      </c>
      <c r="DNV140" s="124">
        <v>0.04</v>
      </c>
      <c r="DNW140" s="124">
        <v>0.04</v>
      </c>
      <c r="DNX140" s="124">
        <v>0.04</v>
      </c>
      <c r="DNY140" s="124">
        <v>0.04</v>
      </c>
      <c r="DNZ140" s="124">
        <v>0.04</v>
      </c>
      <c r="DOA140" s="124">
        <v>0.04</v>
      </c>
      <c r="DOB140" s="124">
        <v>0.04</v>
      </c>
      <c r="DOC140" s="124">
        <v>0.04</v>
      </c>
      <c r="DOD140" s="124">
        <v>0.04</v>
      </c>
      <c r="DOE140" s="124">
        <v>0.04</v>
      </c>
      <c r="DOF140" s="124">
        <v>0.04</v>
      </c>
      <c r="DOG140" s="124">
        <v>0.04</v>
      </c>
      <c r="DOH140" s="124">
        <v>0.04</v>
      </c>
      <c r="DOI140" s="124">
        <v>0.04</v>
      </c>
      <c r="DOJ140" s="124">
        <v>0.04</v>
      </c>
      <c r="DOK140" s="124">
        <v>0.04</v>
      </c>
      <c r="DOL140" s="124">
        <v>0.04</v>
      </c>
      <c r="DOM140" s="124">
        <v>0.04</v>
      </c>
      <c r="DON140" s="124">
        <v>0.04</v>
      </c>
      <c r="DOO140" s="124">
        <v>0.04</v>
      </c>
      <c r="DOP140" s="124">
        <v>0.04</v>
      </c>
      <c r="DOQ140" s="124">
        <v>0.04</v>
      </c>
      <c r="DOR140" s="124">
        <v>0.04</v>
      </c>
      <c r="DOS140" s="124">
        <v>0.04</v>
      </c>
      <c r="DOT140" s="124">
        <v>0.04</v>
      </c>
      <c r="DOU140" s="124">
        <v>0.04</v>
      </c>
      <c r="DOV140" s="124">
        <v>0.04</v>
      </c>
      <c r="DOW140" s="124">
        <v>0.04</v>
      </c>
      <c r="DOX140" s="124">
        <v>0.04</v>
      </c>
      <c r="DOY140" s="124">
        <v>0.04</v>
      </c>
      <c r="DOZ140" s="124">
        <v>0.04</v>
      </c>
      <c r="DPA140" s="124">
        <v>0.04</v>
      </c>
      <c r="DPB140" s="124">
        <v>0.04</v>
      </c>
      <c r="DPC140" s="124">
        <v>0.04</v>
      </c>
      <c r="DPD140" s="124">
        <v>0.04</v>
      </c>
      <c r="DPE140" s="124">
        <v>0.04</v>
      </c>
      <c r="DPF140" s="124">
        <v>0.04</v>
      </c>
      <c r="DPG140" s="124">
        <v>0.04</v>
      </c>
      <c r="DPH140" s="124">
        <v>0.04</v>
      </c>
      <c r="DPI140" s="124">
        <v>0.04</v>
      </c>
      <c r="DPJ140" s="124">
        <v>0.04</v>
      </c>
      <c r="DPK140" s="124">
        <v>0.04</v>
      </c>
      <c r="DPL140" s="124">
        <v>0.04</v>
      </c>
      <c r="DPM140" s="124">
        <v>0.04</v>
      </c>
      <c r="DPN140" s="124">
        <v>0.04</v>
      </c>
      <c r="DPO140" s="124">
        <v>0.04</v>
      </c>
      <c r="DPP140" s="124">
        <v>0.04</v>
      </c>
      <c r="DPQ140" s="124">
        <v>0.04</v>
      </c>
      <c r="DPR140" s="124">
        <v>0.04</v>
      </c>
      <c r="DPS140" s="124">
        <v>0.04</v>
      </c>
      <c r="DPT140" s="124">
        <v>0.04</v>
      </c>
      <c r="DPU140" s="124">
        <v>0.04</v>
      </c>
      <c r="DPV140" s="124">
        <v>0.04</v>
      </c>
      <c r="DPW140" s="124">
        <v>0.04</v>
      </c>
      <c r="DPX140" s="124">
        <v>0.04</v>
      </c>
      <c r="DPY140" s="124">
        <v>0.04</v>
      </c>
      <c r="DPZ140" s="124">
        <v>0.04</v>
      </c>
      <c r="DQA140" s="124">
        <v>0.04</v>
      </c>
      <c r="DQB140" s="124">
        <v>0.04</v>
      </c>
      <c r="DQC140" s="124">
        <v>0.04</v>
      </c>
      <c r="DQD140" s="124">
        <v>0.04</v>
      </c>
      <c r="DQE140" s="124">
        <v>0.04</v>
      </c>
      <c r="DQF140" s="124">
        <v>0.04</v>
      </c>
      <c r="DQG140" s="124">
        <v>0.04</v>
      </c>
      <c r="DQH140" s="124">
        <v>0.04</v>
      </c>
      <c r="DQI140" s="124">
        <v>0.04</v>
      </c>
      <c r="DQJ140" s="124">
        <v>0.04</v>
      </c>
      <c r="DQK140" s="124">
        <v>0.04</v>
      </c>
      <c r="DQL140" s="124">
        <v>0.04</v>
      </c>
      <c r="DQM140" s="124">
        <v>0.04</v>
      </c>
      <c r="DQN140" s="124">
        <v>0.04</v>
      </c>
      <c r="DQO140" s="124">
        <v>0.04</v>
      </c>
      <c r="DQP140" s="124">
        <v>0.04</v>
      </c>
      <c r="DQQ140" s="124">
        <v>0.04</v>
      </c>
      <c r="DQR140" s="124">
        <v>0.04</v>
      </c>
      <c r="DQS140" s="124">
        <v>0.04</v>
      </c>
      <c r="DQT140" s="124">
        <v>0.04</v>
      </c>
      <c r="DQU140" s="124">
        <v>0.04</v>
      </c>
      <c r="DQV140" s="124">
        <v>0.04</v>
      </c>
      <c r="DQW140" s="124">
        <v>0.04</v>
      </c>
      <c r="DQX140" s="124">
        <v>0.04</v>
      </c>
      <c r="DQY140" s="124">
        <v>0.04</v>
      </c>
      <c r="DQZ140" s="124">
        <v>0.04</v>
      </c>
      <c r="DRA140" s="124">
        <v>0.04</v>
      </c>
      <c r="DRB140" s="124">
        <v>0.04</v>
      </c>
      <c r="DRC140" s="124">
        <v>0.04</v>
      </c>
      <c r="DRD140" s="124">
        <v>0.04</v>
      </c>
      <c r="DRE140" s="124">
        <v>0.04</v>
      </c>
      <c r="DRF140" s="124">
        <v>0.04</v>
      </c>
      <c r="DRG140" s="124">
        <v>0.04</v>
      </c>
      <c r="DRH140" s="124">
        <v>0.04</v>
      </c>
      <c r="DRI140" s="124">
        <v>0.04</v>
      </c>
      <c r="DRJ140" s="124">
        <v>0.04</v>
      </c>
      <c r="DRK140" s="124">
        <v>0.04</v>
      </c>
      <c r="DRL140" s="124">
        <v>0.04</v>
      </c>
      <c r="DRM140" s="124">
        <v>0.04</v>
      </c>
      <c r="DRN140" s="124">
        <v>0.04</v>
      </c>
      <c r="DRO140" s="124">
        <v>0.04</v>
      </c>
      <c r="DRP140" s="124">
        <v>0.04</v>
      </c>
      <c r="DRQ140" s="124">
        <v>0.04</v>
      </c>
      <c r="DRR140" s="124">
        <v>0.04</v>
      </c>
      <c r="DRS140" s="124">
        <v>0.04</v>
      </c>
      <c r="DRT140" s="124">
        <v>0.04</v>
      </c>
      <c r="DRU140" s="124">
        <v>0.04</v>
      </c>
      <c r="DRV140" s="124">
        <v>0.04</v>
      </c>
      <c r="DRW140" s="124">
        <v>0.04</v>
      </c>
      <c r="DRX140" s="124">
        <v>0.04</v>
      </c>
      <c r="DRY140" s="124">
        <v>0.04</v>
      </c>
      <c r="DRZ140" s="124">
        <v>0.04</v>
      </c>
      <c r="DSA140" s="124">
        <v>0.04</v>
      </c>
      <c r="DSB140" s="124">
        <v>0.04</v>
      </c>
      <c r="DSC140" s="124">
        <v>0.04</v>
      </c>
      <c r="DSD140" s="124">
        <v>0.04</v>
      </c>
      <c r="DSE140" s="124">
        <v>0.04</v>
      </c>
      <c r="DSF140" s="124">
        <v>0.04</v>
      </c>
      <c r="DSG140" s="124">
        <v>0.04</v>
      </c>
      <c r="DSH140" s="124">
        <v>0.04</v>
      </c>
      <c r="DSI140" s="124">
        <v>0.04</v>
      </c>
      <c r="DSJ140" s="124">
        <v>0.04</v>
      </c>
      <c r="DSK140" s="124">
        <v>0.04</v>
      </c>
      <c r="DSL140" s="124">
        <v>0.04</v>
      </c>
      <c r="DSM140" s="124">
        <v>0.04</v>
      </c>
      <c r="DSN140" s="124">
        <v>0.04</v>
      </c>
      <c r="DSO140" s="124">
        <v>0.04</v>
      </c>
      <c r="DSP140" s="124">
        <v>0.04</v>
      </c>
      <c r="DSQ140" s="124">
        <v>0.04</v>
      </c>
      <c r="DSR140" s="124">
        <v>0.04</v>
      </c>
      <c r="DSS140" s="124">
        <v>0.04</v>
      </c>
      <c r="DST140" s="124">
        <v>0.04</v>
      </c>
      <c r="DSU140" s="124">
        <v>0.04</v>
      </c>
      <c r="DSV140" s="124">
        <v>0.04</v>
      </c>
      <c r="DSW140" s="124">
        <v>0.04</v>
      </c>
      <c r="DSX140" s="124">
        <v>0.04</v>
      </c>
      <c r="DSY140" s="124">
        <v>0.04</v>
      </c>
      <c r="DSZ140" s="124">
        <v>0.04</v>
      </c>
      <c r="DTA140" s="124">
        <v>0.04</v>
      </c>
      <c r="DTB140" s="124">
        <v>0.04</v>
      </c>
      <c r="DTC140" s="124">
        <v>0.04</v>
      </c>
      <c r="DTD140" s="124">
        <v>0.04</v>
      </c>
      <c r="DTE140" s="124">
        <v>0.04</v>
      </c>
      <c r="DTF140" s="124">
        <v>0.04</v>
      </c>
      <c r="DTG140" s="124">
        <v>0.04</v>
      </c>
      <c r="DTH140" s="124">
        <v>0.04</v>
      </c>
      <c r="DTI140" s="124">
        <v>0.04</v>
      </c>
      <c r="DTJ140" s="124">
        <v>0.04</v>
      </c>
      <c r="DTK140" s="124">
        <v>0.04</v>
      </c>
      <c r="DTL140" s="124">
        <v>0.04</v>
      </c>
      <c r="DTM140" s="124">
        <v>0.04</v>
      </c>
      <c r="DTN140" s="124">
        <v>0.04</v>
      </c>
      <c r="DTO140" s="124">
        <v>0.04</v>
      </c>
      <c r="DTP140" s="124">
        <v>0.04</v>
      </c>
      <c r="DTQ140" s="124">
        <v>0.04</v>
      </c>
      <c r="DTR140" s="124">
        <v>0.04</v>
      </c>
      <c r="DTS140" s="124">
        <v>0.04</v>
      </c>
      <c r="DTT140" s="124">
        <v>0.04</v>
      </c>
      <c r="DTU140" s="124">
        <v>0.04</v>
      </c>
      <c r="DTV140" s="124">
        <v>0.04</v>
      </c>
      <c r="DTW140" s="124">
        <v>0.04</v>
      </c>
      <c r="DTX140" s="124">
        <v>0.04</v>
      </c>
      <c r="DTY140" s="124">
        <v>0.04</v>
      </c>
      <c r="DTZ140" s="124">
        <v>0.04</v>
      </c>
      <c r="DUA140" s="124">
        <v>0.04</v>
      </c>
      <c r="DUB140" s="124">
        <v>0.04</v>
      </c>
      <c r="DUC140" s="124">
        <v>0.04</v>
      </c>
      <c r="DUD140" s="124">
        <v>0.04</v>
      </c>
      <c r="DUE140" s="124">
        <v>0.04</v>
      </c>
      <c r="DUF140" s="124">
        <v>0.04</v>
      </c>
      <c r="DUG140" s="124">
        <v>0.04</v>
      </c>
      <c r="DUH140" s="124">
        <v>0.04</v>
      </c>
      <c r="DUI140" s="124">
        <v>0.04</v>
      </c>
      <c r="DUJ140" s="124">
        <v>0.04</v>
      </c>
      <c r="DUK140" s="124">
        <v>0.04</v>
      </c>
      <c r="DUL140" s="124">
        <v>0.04</v>
      </c>
      <c r="DUM140" s="124">
        <v>0.04</v>
      </c>
      <c r="DUN140" s="124">
        <v>0.04</v>
      </c>
      <c r="DUO140" s="124">
        <v>0.04</v>
      </c>
      <c r="DUP140" s="124">
        <v>0.04</v>
      </c>
      <c r="DUQ140" s="124">
        <v>0.04</v>
      </c>
      <c r="DUR140" s="124">
        <v>0.04</v>
      </c>
      <c r="DUS140" s="124">
        <v>0.04</v>
      </c>
      <c r="DUT140" s="124">
        <v>0.04</v>
      </c>
      <c r="DUU140" s="124">
        <v>0.04</v>
      </c>
      <c r="DUV140" s="124">
        <v>0.04</v>
      </c>
      <c r="DUW140" s="124">
        <v>0.04</v>
      </c>
      <c r="DUX140" s="124">
        <v>0.04</v>
      </c>
      <c r="DUY140" s="124">
        <v>0.04</v>
      </c>
      <c r="DUZ140" s="124">
        <v>0.04</v>
      </c>
      <c r="DVA140" s="124">
        <v>0.04</v>
      </c>
      <c r="DVB140" s="124">
        <v>0.04</v>
      </c>
      <c r="DVC140" s="124">
        <v>0.04</v>
      </c>
      <c r="DVD140" s="124">
        <v>0.04</v>
      </c>
      <c r="DVE140" s="124">
        <v>0.04</v>
      </c>
      <c r="DVF140" s="124">
        <v>0.04</v>
      </c>
      <c r="DVG140" s="124">
        <v>0.04</v>
      </c>
      <c r="DVH140" s="124">
        <v>0.04</v>
      </c>
      <c r="DVI140" s="124">
        <v>0.04</v>
      </c>
      <c r="DVJ140" s="124">
        <v>0.04</v>
      </c>
      <c r="DVK140" s="124">
        <v>0.04</v>
      </c>
      <c r="DVL140" s="124">
        <v>0.04</v>
      </c>
      <c r="DVM140" s="124">
        <v>0.04</v>
      </c>
      <c r="DVN140" s="124">
        <v>0.04</v>
      </c>
      <c r="DVO140" s="124">
        <v>0.04</v>
      </c>
      <c r="DVP140" s="124">
        <v>0.04</v>
      </c>
      <c r="DVQ140" s="124">
        <v>0.04</v>
      </c>
      <c r="DVR140" s="124">
        <v>0.04</v>
      </c>
      <c r="DVS140" s="124">
        <v>0.04</v>
      </c>
      <c r="DVT140" s="124">
        <v>0.04</v>
      </c>
      <c r="DVU140" s="124">
        <v>0.04</v>
      </c>
      <c r="DVV140" s="124">
        <v>0.04</v>
      </c>
      <c r="DVW140" s="124">
        <v>0.04</v>
      </c>
      <c r="DVX140" s="124">
        <v>0.04</v>
      </c>
      <c r="DVY140" s="124">
        <v>0.04</v>
      </c>
      <c r="DVZ140" s="124">
        <v>0.04</v>
      </c>
      <c r="DWA140" s="124">
        <v>0.04</v>
      </c>
      <c r="DWB140" s="124">
        <v>0.04</v>
      </c>
      <c r="DWC140" s="124">
        <v>0.04</v>
      </c>
      <c r="DWD140" s="124">
        <v>0.04</v>
      </c>
      <c r="DWE140" s="124">
        <v>0.04</v>
      </c>
      <c r="DWF140" s="124">
        <v>0.04</v>
      </c>
      <c r="DWG140" s="124">
        <v>0.04</v>
      </c>
      <c r="DWH140" s="124">
        <v>0.04</v>
      </c>
      <c r="DWI140" s="124">
        <v>0.04</v>
      </c>
      <c r="DWJ140" s="124">
        <v>0.04</v>
      </c>
      <c r="DWK140" s="124">
        <v>0.04</v>
      </c>
      <c r="DWL140" s="124">
        <v>0.04</v>
      </c>
      <c r="DWM140" s="124">
        <v>0.04</v>
      </c>
      <c r="DWN140" s="124">
        <v>0.04</v>
      </c>
      <c r="DWO140" s="124">
        <v>0.04</v>
      </c>
      <c r="DWP140" s="124">
        <v>0.04</v>
      </c>
      <c r="DWQ140" s="124">
        <v>0.04</v>
      </c>
      <c r="DWR140" s="124">
        <v>0.04</v>
      </c>
      <c r="DWS140" s="124">
        <v>0.04</v>
      </c>
      <c r="DWT140" s="124">
        <v>0.04</v>
      </c>
      <c r="DWU140" s="124">
        <v>0.04</v>
      </c>
      <c r="DWV140" s="124">
        <v>0.04</v>
      </c>
      <c r="DWW140" s="124">
        <v>0.04</v>
      </c>
      <c r="DWX140" s="124">
        <v>0.04</v>
      </c>
      <c r="DWY140" s="124">
        <v>0.04</v>
      </c>
      <c r="DWZ140" s="124">
        <v>0.04</v>
      </c>
      <c r="DXA140" s="124">
        <v>0.04</v>
      </c>
      <c r="DXB140" s="124">
        <v>0.04</v>
      </c>
      <c r="DXC140" s="124">
        <v>0.04</v>
      </c>
      <c r="DXD140" s="124">
        <v>0.04</v>
      </c>
      <c r="DXE140" s="124">
        <v>0.04</v>
      </c>
      <c r="DXF140" s="124">
        <v>0.04</v>
      </c>
      <c r="DXG140" s="124">
        <v>0.04</v>
      </c>
      <c r="DXH140" s="124">
        <v>0.04</v>
      </c>
      <c r="DXI140" s="124">
        <v>0.04</v>
      </c>
      <c r="DXJ140" s="124">
        <v>0.04</v>
      </c>
      <c r="DXK140" s="124">
        <v>0.04</v>
      </c>
      <c r="DXL140" s="124">
        <v>0.04</v>
      </c>
      <c r="DXM140" s="124">
        <v>0.04</v>
      </c>
      <c r="DXN140" s="124">
        <v>0.04</v>
      </c>
      <c r="DXO140" s="124">
        <v>0.04</v>
      </c>
      <c r="DXP140" s="124">
        <v>0.04</v>
      </c>
      <c r="DXQ140" s="124">
        <v>0.04</v>
      </c>
      <c r="DXR140" s="124">
        <v>0.04</v>
      </c>
      <c r="DXS140" s="124">
        <v>0.04</v>
      </c>
      <c r="DXT140" s="124">
        <v>0.04</v>
      </c>
      <c r="DXU140" s="124">
        <v>0.04</v>
      </c>
      <c r="DXV140" s="124">
        <v>0.04</v>
      </c>
      <c r="DXW140" s="124">
        <v>0.04</v>
      </c>
      <c r="DXX140" s="124">
        <v>0.04</v>
      </c>
      <c r="DXY140" s="124">
        <v>0.04</v>
      </c>
      <c r="DXZ140" s="124">
        <v>0.04</v>
      </c>
      <c r="DYA140" s="124">
        <v>0.04</v>
      </c>
      <c r="DYB140" s="124">
        <v>0.04</v>
      </c>
      <c r="DYC140" s="124">
        <v>0.04</v>
      </c>
      <c r="DYD140" s="124">
        <v>0.04</v>
      </c>
      <c r="DYE140" s="124">
        <v>0.04</v>
      </c>
      <c r="DYF140" s="124">
        <v>0.04</v>
      </c>
      <c r="DYG140" s="124">
        <v>0.04</v>
      </c>
      <c r="DYH140" s="124">
        <v>0.04</v>
      </c>
      <c r="DYI140" s="124">
        <v>0.04</v>
      </c>
      <c r="DYJ140" s="124">
        <v>0.04</v>
      </c>
      <c r="DYK140" s="124">
        <v>0.04</v>
      </c>
      <c r="DYL140" s="124">
        <v>0.04</v>
      </c>
      <c r="DYM140" s="124">
        <v>0.04</v>
      </c>
      <c r="DYN140" s="124">
        <v>0.04</v>
      </c>
      <c r="DYO140" s="124">
        <v>0.04</v>
      </c>
      <c r="DYP140" s="124">
        <v>0.04</v>
      </c>
      <c r="DYQ140" s="124">
        <v>0.04</v>
      </c>
      <c r="DYR140" s="124">
        <v>0.04</v>
      </c>
      <c r="DYS140" s="124">
        <v>0.04</v>
      </c>
      <c r="DYT140" s="124">
        <v>0.04</v>
      </c>
      <c r="DYU140" s="124">
        <v>0.04</v>
      </c>
      <c r="DYV140" s="124">
        <v>0.04</v>
      </c>
      <c r="DYW140" s="124">
        <v>0.04</v>
      </c>
      <c r="DYX140" s="124">
        <v>0.04</v>
      </c>
      <c r="DYY140" s="124">
        <v>0.04</v>
      </c>
      <c r="DYZ140" s="124">
        <v>0.04</v>
      </c>
      <c r="DZA140" s="124">
        <v>0.04</v>
      </c>
      <c r="DZB140" s="124">
        <v>0.04</v>
      </c>
      <c r="DZC140" s="124">
        <v>0.04</v>
      </c>
      <c r="DZD140" s="124">
        <v>0.04</v>
      </c>
      <c r="DZE140" s="124">
        <v>0.04</v>
      </c>
      <c r="DZF140" s="124">
        <v>0.04</v>
      </c>
      <c r="DZG140" s="124">
        <v>0.04</v>
      </c>
      <c r="DZH140" s="124">
        <v>0.04</v>
      </c>
      <c r="DZI140" s="124">
        <v>0.04</v>
      </c>
      <c r="DZJ140" s="124">
        <v>0.04</v>
      </c>
      <c r="DZK140" s="124">
        <v>0.04</v>
      </c>
      <c r="DZL140" s="124">
        <v>0.04</v>
      </c>
      <c r="DZM140" s="124">
        <v>0.04</v>
      </c>
      <c r="DZN140" s="124">
        <v>0.04</v>
      </c>
      <c r="DZO140" s="124">
        <v>0.04</v>
      </c>
      <c r="DZP140" s="124">
        <v>0.04</v>
      </c>
      <c r="DZQ140" s="124">
        <v>0.04</v>
      </c>
      <c r="DZR140" s="124">
        <v>0.04</v>
      </c>
      <c r="DZS140" s="124">
        <v>0.04</v>
      </c>
      <c r="DZT140" s="124">
        <v>0.04</v>
      </c>
      <c r="DZU140" s="124">
        <v>0.04</v>
      </c>
      <c r="DZV140" s="124">
        <v>0.04</v>
      </c>
      <c r="DZW140" s="124">
        <v>0.04</v>
      </c>
      <c r="DZX140" s="124">
        <v>0.04</v>
      </c>
      <c r="DZY140" s="124">
        <v>0.04</v>
      </c>
      <c r="DZZ140" s="124">
        <v>0.04</v>
      </c>
      <c r="EAA140" s="124">
        <v>0.04</v>
      </c>
      <c r="EAB140" s="124">
        <v>0.04</v>
      </c>
      <c r="EAC140" s="124">
        <v>0.04</v>
      </c>
      <c r="EAD140" s="124">
        <v>0.04</v>
      </c>
      <c r="EAE140" s="124">
        <v>0.04</v>
      </c>
      <c r="EAF140" s="124">
        <v>0.04</v>
      </c>
      <c r="EAG140" s="124">
        <v>0.04</v>
      </c>
      <c r="EAH140" s="124">
        <v>0.04</v>
      </c>
      <c r="EAI140" s="124">
        <v>0.04</v>
      </c>
      <c r="EAJ140" s="124">
        <v>0.04</v>
      </c>
      <c r="EAK140" s="124">
        <v>0.04</v>
      </c>
      <c r="EAL140" s="124">
        <v>0.04</v>
      </c>
      <c r="EAM140" s="124">
        <v>0.04</v>
      </c>
      <c r="EAN140" s="124">
        <v>0.04</v>
      </c>
      <c r="EAO140" s="124">
        <v>0.04</v>
      </c>
      <c r="EAP140" s="124">
        <v>0.04</v>
      </c>
      <c r="EAQ140" s="124">
        <v>0.04</v>
      </c>
      <c r="EAR140" s="124">
        <v>0.04</v>
      </c>
      <c r="EAS140" s="124">
        <v>0.04</v>
      </c>
      <c r="EAT140" s="124">
        <v>0.04</v>
      </c>
      <c r="EAU140" s="124">
        <v>0.04</v>
      </c>
      <c r="EAV140" s="124">
        <v>0.04</v>
      </c>
      <c r="EAW140" s="124">
        <v>0.04</v>
      </c>
      <c r="EAX140" s="124">
        <v>0.04</v>
      </c>
      <c r="EAY140" s="124">
        <v>0.04</v>
      </c>
      <c r="EAZ140" s="124">
        <v>0.04</v>
      </c>
      <c r="EBA140" s="124">
        <v>0.04</v>
      </c>
      <c r="EBB140" s="124">
        <v>0.04</v>
      </c>
      <c r="EBC140" s="124">
        <v>0.04</v>
      </c>
      <c r="EBD140" s="124">
        <v>0.04</v>
      </c>
      <c r="EBE140" s="124">
        <v>0.04</v>
      </c>
      <c r="EBF140" s="124">
        <v>0.04</v>
      </c>
      <c r="EBG140" s="124">
        <v>0.04</v>
      </c>
      <c r="EBH140" s="124">
        <v>0.04</v>
      </c>
      <c r="EBI140" s="124">
        <v>0.04</v>
      </c>
      <c r="EBJ140" s="124">
        <v>0.04</v>
      </c>
      <c r="EBK140" s="124">
        <v>0.04</v>
      </c>
      <c r="EBL140" s="124">
        <v>0.04</v>
      </c>
      <c r="EBM140" s="124">
        <v>0.04</v>
      </c>
      <c r="EBN140" s="124">
        <v>0.04</v>
      </c>
      <c r="EBO140" s="124">
        <v>0.04</v>
      </c>
      <c r="EBP140" s="124">
        <v>0.04</v>
      </c>
      <c r="EBQ140" s="124">
        <v>0.04</v>
      </c>
      <c r="EBR140" s="124">
        <v>0.04</v>
      </c>
      <c r="EBS140" s="124">
        <v>0.04</v>
      </c>
      <c r="EBT140" s="124">
        <v>0.04</v>
      </c>
      <c r="EBU140" s="124">
        <v>0.04</v>
      </c>
      <c r="EBV140" s="124">
        <v>0.04</v>
      </c>
      <c r="EBW140" s="124">
        <v>0.04</v>
      </c>
      <c r="EBX140" s="124">
        <v>0.04</v>
      </c>
      <c r="EBY140" s="124">
        <v>0.04</v>
      </c>
      <c r="EBZ140" s="124">
        <v>0.04</v>
      </c>
      <c r="ECA140" s="124">
        <v>0.04</v>
      </c>
      <c r="ECB140" s="124">
        <v>0.04</v>
      </c>
      <c r="ECC140" s="124">
        <v>0.04</v>
      </c>
      <c r="ECD140" s="124">
        <v>0.04</v>
      </c>
      <c r="ECE140" s="124">
        <v>0.04</v>
      </c>
      <c r="ECF140" s="124">
        <v>0.04</v>
      </c>
      <c r="ECG140" s="124">
        <v>0.04</v>
      </c>
      <c r="ECH140" s="124">
        <v>0.04</v>
      </c>
      <c r="ECI140" s="124">
        <v>0.04</v>
      </c>
      <c r="ECJ140" s="124">
        <v>0.04</v>
      </c>
      <c r="ECK140" s="124">
        <v>0.04</v>
      </c>
      <c r="ECL140" s="124">
        <v>0.04</v>
      </c>
      <c r="ECM140" s="124">
        <v>0.04</v>
      </c>
      <c r="ECN140" s="124">
        <v>0.04</v>
      </c>
      <c r="ECO140" s="124">
        <v>0.04</v>
      </c>
      <c r="ECP140" s="124">
        <v>0.04</v>
      </c>
      <c r="ECQ140" s="124">
        <v>0.04</v>
      </c>
      <c r="ECR140" s="124">
        <v>0.04</v>
      </c>
      <c r="ECS140" s="124">
        <v>0.04</v>
      </c>
      <c r="ECT140" s="124">
        <v>0.04</v>
      </c>
      <c r="ECU140" s="124">
        <v>0.04</v>
      </c>
      <c r="ECV140" s="124">
        <v>0.04</v>
      </c>
      <c r="ECW140" s="124">
        <v>0.04</v>
      </c>
      <c r="ECX140" s="124">
        <v>0.04</v>
      </c>
      <c r="ECY140" s="124">
        <v>0.04</v>
      </c>
      <c r="ECZ140" s="124">
        <v>0.04</v>
      </c>
      <c r="EDA140" s="124">
        <v>0.04</v>
      </c>
      <c r="EDB140" s="124">
        <v>0.04</v>
      </c>
      <c r="EDC140" s="124">
        <v>0.04</v>
      </c>
      <c r="EDD140" s="124">
        <v>0.04</v>
      </c>
      <c r="EDE140" s="124">
        <v>0.04</v>
      </c>
      <c r="EDF140" s="124">
        <v>0.04</v>
      </c>
      <c r="EDG140" s="124">
        <v>0.04</v>
      </c>
      <c r="EDH140" s="124">
        <v>0.04</v>
      </c>
      <c r="EDI140" s="124">
        <v>0.04</v>
      </c>
      <c r="EDJ140" s="124">
        <v>0.04</v>
      </c>
      <c r="EDK140" s="124">
        <v>0.04</v>
      </c>
      <c r="EDL140" s="124">
        <v>0.04</v>
      </c>
      <c r="EDM140" s="124">
        <v>0.04</v>
      </c>
      <c r="EDN140" s="124">
        <v>0.04</v>
      </c>
      <c r="EDO140" s="124">
        <v>0.04</v>
      </c>
      <c r="EDP140" s="124">
        <v>0.04</v>
      </c>
      <c r="EDQ140" s="124">
        <v>0.04</v>
      </c>
      <c r="EDR140" s="124">
        <v>0.04</v>
      </c>
      <c r="EDS140" s="124">
        <v>0.04</v>
      </c>
      <c r="EDT140" s="124">
        <v>0.04</v>
      </c>
      <c r="EDU140" s="124">
        <v>0.04</v>
      </c>
      <c r="EDV140" s="124">
        <v>0.04</v>
      </c>
      <c r="EDW140" s="124">
        <v>0.04</v>
      </c>
      <c r="EDX140" s="124">
        <v>0.04</v>
      </c>
      <c r="EDY140" s="124">
        <v>0.04</v>
      </c>
      <c r="EDZ140" s="124">
        <v>0.04</v>
      </c>
      <c r="EEA140" s="124">
        <v>0.04</v>
      </c>
      <c r="EEB140" s="124">
        <v>0.04</v>
      </c>
      <c r="EEC140" s="124">
        <v>0.04</v>
      </c>
      <c r="EED140" s="124">
        <v>0.04</v>
      </c>
      <c r="EEE140" s="124">
        <v>0.04</v>
      </c>
      <c r="EEF140" s="124">
        <v>0.04</v>
      </c>
      <c r="EEG140" s="124">
        <v>0.04</v>
      </c>
      <c r="EEH140" s="124">
        <v>0.04</v>
      </c>
      <c r="EEI140" s="124">
        <v>0.04</v>
      </c>
      <c r="EEJ140" s="124">
        <v>0.04</v>
      </c>
      <c r="EEK140" s="124">
        <v>0.04</v>
      </c>
      <c r="EEL140" s="124">
        <v>0.04</v>
      </c>
      <c r="EEM140" s="124">
        <v>0.04</v>
      </c>
      <c r="EEN140" s="124">
        <v>0.04</v>
      </c>
      <c r="EEO140" s="124">
        <v>0.04</v>
      </c>
      <c r="EEP140" s="124">
        <v>0.04</v>
      </c>
      <c r="EEQ140" s="124">
        <v>0.04</v>
      </c>
      <c r="EER140" s="124">
        <v>0.04</v>
      </c>
      <c r="EES140" s="124">
        <v>0.04</v>
      </c>
      <c r="EET140" s="124">
        <v>0.04</v>
      </c>
      <c r="EEU140" s="124">
        <v>0.04</v>
      </c>
      <c r="EEV140" s="124">
        <v>0.04</v>
      </c>
      <c r="EEW140" s="124">
        <v>0.04</v>
      </c>
      <c r="EEX140" s="124">
        <v>0.04</v>
      </c>
      <c r="EEY140" s="124">
        <v>0.04</v>
      </c>
      <c r="EEZ140" s="124">
        <v>0.04</v>
      </c>
      <c r="EFA140" s="124">
        <v>0.04</v>
      </c>
      <c r="EFB140" s="124">
        <v>0.04</v>
      </c>
      <c r="EFC140" s="124">
        <v>0.04</v>
      </c>
      <c r="EFD140" s="124">
        <v>0.04</v>
      </c>
      <c r="EFE140" s="124">
        <v>0.04</v>
      </c>
      <c r="EFF140" s="124">
        <v>0.04</v>
      </c>
      <c r="EFG140" s="124">
        <v>0.04</v>
      </c>
      <c r="EFH140" s="124">
        <v>0.04</v>
      </c>
      <c r="EFI140" s="124">
        <v>0.04</v>
      </c>
      <c r="EFJ140" s="124">
        <v>0.04</v>
      </c>
      <c r="EFK140" s="124">
        <v>0.04</v>
      </c>
      <c r="EFL140" s="124">
        <v>0.04</v>
      </c>
      <c r="EFM140" s="124">
        <v>0.04</v>
      </c>
      <c r="EFN140" s="124">
        <v>0.04</v>
      </c>
      <c r="EFO140" s="124">
        <v>0.04</v>
      </c>
      <c r="EFP140" s="124">
        <v>0.04</v>
      </c>
      <c r="EFQ140" s="124">
        <v>0.04</v>
      </c>
      <c r="EFR140" s="124">
        <v>0.04</v>
      </c>
      <c r="EFS140" s="124">
        <v>0.04</v>
      </c>
      <c r="EFT140" s="124">
        <v>0.04</v>
      </c>
      <c r="EFU140" s="124">
        <v>0.04</v>
      </c>
      <c r="EFV140" s="124">
        <v>0.04</v>
      </c>
      <c r="EFW140" s="124">
        <v>0.04</v>
      </c>
      <c r="EFX140" s="124">
        <v>0.04</v>
      </c>
      <c r="EFY140" s="124">
        <v>0.04</v>
      </c>
      <c r="EFZ140" s="124">
        <v>0.04</v>
      </c>
      <c r="EGA140" s="124">
        <v>0.04</v>
      </c>
      <c r="EGB140" s="124">
        <v>0.04</v>
      </c>
      <c r="EGC140" s="124">
        <v>0.04</v>
      </c>
      <c r="EGD140" s="124">
        <v>0.04</v>
      </c>
      <c r="EGE140" s="124">
        <v>0.04</v>
      </c>
      <c r="EGF140" s="124">
        <v>0.04</v>
      </c>
      <c r="EGG140" s="124">
        <v>0.04</v>
      </c>
      <c r="EGH140" s="124">
        <v>0.04</v>
      </c>
      <c r="EGI140" s="124">
        <v>0.04</v>
      </c>
      <c r="EGJ140" s="124">
        <v>0.04</v>
      </c>
      <c r="EGK140" s="124">
        <v>0.04</v>
      </c>
      <c r="EGL140" s="124">
        <v>0.04</v>
      </c>
      <c r="EGM140" s="124">
        <v>0.04</v>
      </c>
      <c r="EGN140" s="124">
        <v>0.04</v>
      </c>
      <c r="EGO140" s="124">
        <v>0.04</v>
      </c>
      <c r="EGP140" s="124">
        <v>0.04</v>
      </c>
      <c r="EGQ140" s="124">
        <v>0.04</v>
      </c>
      <c r="EGR140" s="124">
        <v>0.04</v>
      </c>
      <c r="EGS140" s="124">
        <v>0.04</v>
      </c>
      <c r="EGT140" s="124">
        <v>0.04</v>
      </c>
      <c r="EGU140" s="124">
        <v>0.04</v>
      </c>
      <c r="EGV140" s="124">
        <v>0.04</v>
      </c>
      <c r="EGW140" s="124">
        <v>0.04</v>
      </c>
      <c r="EGX140" s="124">
        <v>0.04</v>
      </c>
      <c r="EGY140" s="124">
        <v>0.04</v>
      </c>
      <c r="EGZ140" s="124">
        <v>0.04</v>
      </c>
      <c r="EHA140" s="124">
        <v>0.04</v>
      </c>
      <c r="EHB140" s="124">
        <v>0.04</v>
      </c>
      <c r="EHC140" s="124">
        <v>0.04</v>
      </c>
      <c r="EHD140" s="124">
        <v>0.04</v>
      </c>
      <c r="EHE140" s="124">
        <v>0.04</v>
      </c>
      <c r="EHF140" s="124">
        <v>0.04</v>
      </c>
      <c r="EHG140" s="124">
        <v>0.04</v>
      </c>
      <c r="EHH140" s="124">
        <v>0.04</v>
      </c>
      <c r="EHI140" s="124">
        <v>0.04</v>
      </c>
      <c r="EHJ140" s="124">
        <v>0.04</v>
      </c>
      <c r="EHK140" s="124">
        <v>0.04</v>
      </c>
      <c r="EHL140" s="124">
        <v>0.04</v>
      </c>
      <c r="EHM140" s="124">
        <v>0.04</v>
      </c>
      <c r="EHN140" s="124">
        <v>0.04</v>
      </c>
      <c r="EHO140" s="124">
        <v>0.04</v>
      </c>
      <c r="EHP140" s="124">
        <v>0.04</v>
      </c>
      <c r="EHQ140" s="124">
        <v>0.04</v>
      </c>
      <c r="EHR140" s="124">
        <v>0.04</v>
      </c>
      <c r="EHS140" s="124">
        <v>0.04</v>
      </c>
      <c r="EHT140" s="124">
        <v>0.04</v>
      </c>
      <c r="EHU140" s="124">
        <v>0.04</v>
      </c>
      <c r="EHV140" s="124">
        <v>0.04</v>
      </c>
      <c r="EHW140" s="124">
        <v>0.04</v>
      </c>
      <c r="EHX140" s="124">
        <v>0.04</v>
      </c>
      <c r="EHY140" s="124">
        <v>0.04</v>
      </c>
      <c r="EHZ140" s="124">
        <v>0.04</v>
      </c>
      <c r="EIA140" s="124">
        <v>0.04</v>
      </c>
      <c r="EIB140" s="124">
        <v>0.04</v>
      </c>
      <c r="EIC140" s="124">
        <v>0.04</v>
      </c>
      <c r="EID140" s="124">
        <v>0.04</v>
      </c>
      <c r="EIE140" s="124">
        <v>0.04</v>
      </c>
      <c r="EIF140" s="124">
        <v>0.04</v>
      </c>
      <c r="EIG140" s="124">
        <v>0.04</v>
      </c>
      <c r="EIH140" s="124">
        <v>0.04</v>
      </c>
      <c r="EII140" s="124">
        <v>0.04</v>
      </c>
      <c r="EIJ140" s="124">
        <v>0.04</v>
      </c>
      <c r="EIK140" s="124">
        <v>0.04</v>
      </c>
      <c r="EIL140" s="124">
        <v>0.04</v>
      </c>
      <c r="EIM140" s="124">
        <v>0.04</v>
      </c>
      <c r="EIN140" s="124">
        <v>0.04</v>
      </c>
      <c r="EIO140" s="124">
        <v>0.04</v>
      </c>
      <c r="EIP140" s="124">
        <v>0.04</v>
      </c>
      <c r="EIQ140" s="124">
        <v>0.04</v>
      </c>
      <c r="EIR140" s="124">
        <v>0.04</v>
      </c>
      <c r="EIS140" s="124">
        <v>0.04</v>
      </c>
      <c r="EIT140" s="124">
        <v>0.04</v>
      </c>
      <c r="EIU140" s="124">
        <v>0.04</v>
      </c>
      <c r="EIV140" s="124">
        <v>0.04</v>
      </c>
      <c r="EIW140" s="124">
        <v>0.04</v>
      </c>
      <c r="EIX140" s="124">
        <v>0.04</v>
      </c>
      <c r="EIY140" s="124">
        <v>0.04</v>
      </c>
      <c r="EIZ140" s="124">
        <v>0.04</v>
      </c>
      <c r="EJA140" s="124">
        <v>0.04</v>
      </c>
      <c r="EJB140" s="124">
        <v>0.04</v>
      </c>
      <c r="EJC140" s="124">
        <v>0.04</v>
      </c>
      <c r="EJD140" s="124">
        <v>0.04</v>
      </c>
      <c r="EJE140" s="124">
        <v>0.04</v>
      </c>
      <c r="EJF140" s="124">
        <v>0.04</v>
      </c>
      <c r="EJG140" s="124">
        <v>0.04</v>
      </c>
      <c r="EJH140" s="124">
        <v>0.04</v>
      </c>
      <c r="EJI140" s="124">
        <v>0.04</v>
      </c>
      <c r="EJJ140" s="124">
        <v>0.04</v>
      </c>
      <c r="EJK140" s="124">
        <v>0.04</v>
      </c>
      <c r="EJL140" s="124">
        <v>0.04</v>
      </c>
      <c r="EJM140" s="124">
        <v>0.04</v>
      </c>
      <c r="EJN140" s="124">
        <v>0.04</v>
      </c>
      <c r="EJO140" s="124">
        <v>0.04</v>
      </c>
      <c r="EJP140" s="124">
        <v>0.04</v>
      </c>
      <c r="EJQ140" s="124">
        <v>0.04</v>
      </c>
      <c r="EJR140" s="124">
        <v>0.04</v>
      </c>
      <c r="EJS140" s="124">
        <v>0.04</v>
      </c>
      <c r="EJT140" s="124">
        <v>0.04</v>
      </c>
      <c r="EJU140" s="124">
        <v>0.04</v>
      </c>
      <c r="EJV140" s="124">
        <v>0.04</v>
      </c>
      <c r="EJW140" s="124">
        <v>0.04</v>
      </c>
      <c r="EJX140" s="124">
        <v>0.04</v>
      </c>
      <c r="EJY140" s="124">
        <v>0.04</v>
      </c>
      <c r="EJZ140" s="124">
        <v>0.04</v>
      </c>
      <c r="EKA140" s="124">
        <v>0.04</v>
      </c>
      <c r="EKB140" s="124">
        <v>0.04</v>
      </c>
      <c r="EKC140" s="124">
        <v>0.04</v>
      </c>
      <c r="EKD140" s="124">
        <v>0.04</v>
      </c>
      <c r="EKE140" s="124">
        <v>0.04</v>
      </c>
      <c r="EKF140" s="124">
        <v>0.04</v>
      </c>
      <c r="EKG140" s="124">
        <v>0.04</v>
      </c>
      <c r="EKH140" s="124">
        <v>0.04</v>
      </c>
      <c r="EKI140" s="124">
        <v>0.04</v>
      </c>
      <c r="EKJ140" s="124">
        <v>0.04</v>
      </c>
      <c r="EKK140" s="124">
        <v>0.04</v>
      </c>
      <c r="EKL140" s="124">
        <v>0.04</v>
      </c>
      <c r="EKM140" s="124">
        <v>0.04</v>
      </c>
      <c r="EKN140" s="124">
        <v>0.04</v>
      </c>
      <c r="EKO140" s="124">
        <v>0.04</v>
      </c>
      <c r="EKP140" s="124">
        <v>0.04</v>
      </c>
      <c r="EKQ140" s="124">
        <v>0.04</v>
      </c>
      <c r="EKR140" s="124">
        <v>0.04</v>
      </c>
      <c r="EKS140" s="124">
        <v>0.04</v>
      </c>
      <c r="EKT140" s="124">
        <v>0.04</v>
      </c>
      <c r="EKU140" s="124">
        <v>0.04</v>
      </c>
      <c r="EKV140" s="124">
        <v>0.04</v>
      </c>
      <c r="EKW140" s="124">
        <v>0.04</v>
      </c>
      <c r="EKX140" s="124">
        <v>0.04</v>
      </c>
      <c r="EKY140" s="124">
        <v>0.04</v>
      </c>
      <c r="EKZ140" s="124">
        <v>0.04</v>
      </c>
      <c r="ELA140" s="124">
        <v>0.04</v>
      </c>
      <c r="ELB140" s="124">
        <v>0.04</v>
      </c>
      <c r="ELC140" s="124">
        <v>0.04</v>
      </c>
      <c r="ELD140" s="124">
        <v>0.04</v>
      </c>
      <c r="ELE140" s="124">
        <v>0.04</v>
      </c>
      <c r="ELF140" s="124">
        <v>0.04</v>
      </c>
      <c r="ELG140" s="124">
        <v>0.04</v>
      </c>
      <c r="ELH140" s="124">
        <v>0.04</v>
      </c>
      <c r="ELI140" s="124">
        <v>0.04</v>
      </c>
      <c r="ELJ140" s="124">
        <v>0.04</v>
      </c>
      <c r="ELK140" s="124">
        <v>0.04</v>
      </c>
      <c r="ELL140" s="124">
        <v>0.04</v>
      </c>
      <c r="ELM140" s="124">
        <v>0.04</v>
      </c>
      <c r="ELN140" s="124">
        <v>0.04</v>
      </c>
      <c r="ELO140" s="124">
        <v>0.04</v>
      </c>
      <c r="ELP140" s="124">
        <v>0.04</v>
      </c>
      <c r="ELQ140" s="124">
        <v>0.04</v>
      </c>
      <c r="ELR140" s="124">
        <v>0.04</v>
      </c>
      <c r="ELS140" s="124">
        <v>0.04</v>
      </c>
      <c r="ELT140" s="124">
        <v>0.04</v>
      </c>
      <c r="ELU140" s="124">
        <v>0.04</v>
      </c>
      <c r="ELV140" s="124">
        <v>0.04</v>
      </c>
      <c r="ELW140" s="124">
        <v>0.04</v>
      </c>
      <c r="ELX140" s="124">
        <v>0.04</v>
      </c>
      <c r="ELY140" s="124">
        <v>0.04</v>
      </c>
      <c r="ELZ140" s="124">
        <v>0.04</v>
      </c>
      <c r="EMA140" s="124">
        <v>0.04</v>
      </c>
      <c r="EMB140" s="124">
        <v>0.04</v>
      </c>
      <c r="EMC140" s="124">
        <v>0.04</v>
      </c>
      <c r="EMD140" s="124">
        <v>0.04</v>
      </c>
      <c r="EME140" s="124">
        <v>0.04</v>
      </c>
      <c r="EMF140" s="124">
        <v>0.04</v>
      </c>
      <c r="EMG140" s="124">
        <v>0.04</v>
      </c>
      <c r="EMH140" s="124">
        <v>0.04</v>
      </c>
      <c r="EMI140" s="124">
        <v>0.04</v>
      </c>
      <c r="EMJ140" s="124">
        <v>0.04</v>
      </c>
      <c r="EMK140" s="124">
        <v>0.04</v>
      </c>
      <c r="EML140" s="124">
        <v>0.04</v>
      </c>
      <c r="EMM140" s="124">
        <v>0.04</v>
      </c>
      <c r="EMN140" s="124">
        <v>0.04</v>
      </c>
      <c r="EMO140" s="124">
        <v>0.04</v>
      </c>
      <c r="EMP140" s="124">
        <v>0.04</v>
      </c>
      <c r="EMQ140" s="124">
        <v>0.04</v>
      </c>
      <c r="EMR140" s="124">
        <v>0.04</v>
      </c>
      <c r="EMS140" s="124">
        <v>0.04</v>
      </c>
      <c r="EMT140" s="124">
        <v>0.04</v>
      </c>
      <c r="EMU140" s="124">
        <v>0.04</v>
      </c>
      <c r="EMV140" s="124">
        <v>0.04</v>
      </c>
      <c r="EMW140" s="124">
        <v>0.04</v>
      </c>
      <c r="EMX140" s="124">
        <v>0.04</v>
      </c>
      <c r="EMY140" s="124">
        <v>0.04</v>
      </c>
      <c r="EMZ140" s="124">
        <v>0.04</v>
      </c>
      <c r="ENA140" s="124">
        <v>0.04</v>
      </c>
      <c r="ENB140" s="124">
        <v>0.04</v>
      </c>
      <c r="ENC140" s="124">
        <v>0.04</v>
      </c>
      <c r="END140" s="124">
        <v>0.04</v>
      </c>
      <c r="ENE140" s="124">
        <v>0.04</v>
      </c>
      <c r="ENF140" s="124">
        <v>0.04</v>
      </c>
      <c r="ENG140" s="124">
        <v>0.04</v>
      </c>
      <c r="ENH140" s="124">
        <v>0.04</v>
      </c>
      <c r="ENI140" s="124">
        <v>0.04</v>
      </c>
      <c r="ENJ140" s="124">
        <v>0.04</v>
      </c>
      <c r="ENK140" s="124">
        <v>0.04</v>
      </c>
      <c r="ENL140" s="124">
        <v>0.04</v>
      </c>
      <c r="ENM140" s="124">
        <v>0.04</v>
      </c>
      <c r="ENN140" s="124">
        <v>0.04</v>
      </c>
      <c r="ENO140" s="124">
        <v>0.04</v>
      </c>
      <c r="ENP140" s="124">
        <v>0.04</v>
      </c>
      <c r="ENQ140" s="124">
        <v>0.04</v>
      </c>
      <c r="ENR140" s="124">
        <v>0.04</v>
      </c>
      <c r="ENS140" s="124">
        <v>0.04</v>
      </c>
      <c r="ENT140" s="124">
        <v>0.04</v>
      </c>
      <c r="ENU140" s="124">
        <v>0.04</v>
      </c>
      <c r="ENV140" s="124">
        <v>0.04</v>
      </c>
      <c r="ENW140" s="124">
        <v>0.04</v>
      </c>
      <c r="ENX140" s="124">
        <v>0.04</v>
      </c>
      <c r="ENY140" s="124">
        <v>0.04</v>
      </c>
      <c r="ENZ140" s="124">
        <v>0.04</v>
      </c>
      <c r="EOA140" s="124">
        <v>0.04</v>
      </c>
      <c r="EOB140" s="124">
        <v>0.04</v>
      </c>
      <c r="EOC140" s="124">
        <v>0.04</v>
      </c>
      <c r="EOD140" s="124">
        <v>0.04</v>
      </c>
      <c r="EOE140" s="124">
        <v>0.04</v>
      </c>
      <c r="EOF140" s="124">
        <v>0.04</v>
      </c>
      <c r="EOG140" s="124">
        <v>0.04</v>
      </c>
      <c r="EOH140" s="124">
        <v>0.04</v>
      </c>
      <c r="EOI140" s="124">
        <v>0.04</v>
      </c>
      <c r="EOJ140" s="124">
        <v>0.04</v>
      </c>
      <c r="EOK140" s="124">
        <v>0.04</v>
      </c>
      <c r="EOL140" s="124">
        <v>0.04</v>
      </c>
      <c r="EOM140" s="124">
        <v>0.04</v>
      </c>
      <c r="EON140" s="124">
        <v>0.04</v>
      </c>
      <c r="EOO140" s="124">
        <v>0.04</v>
      </c>
      <c r="EOP140" s="124">
        <v>0.04</v>
      </c>
      <c r="EOQ140" s="124">
        <v>0.04</v>
      </c>
      <c r="EOR140" s="124">
        <v>0.04</v>
      </c>
      <c r="EOS140" s="124">
        <v>0.04</v>
      </c>
      <c r="EOT140" s="124">
        <v>0.04</v>
      </c>
      <c r="EOU140" s="124">
        <v>0.04</v>
      </c>
      <c r="EOV140" s="124">
        <v>0.04</v>
      </c>
      <c r="EOW140" s="124">
        <v>0.04</v>
      </c>
      <c r="EOX140" s="124">
        <v>0.04</v>
      </c>
      <c r="EOY140" s="124">
        <v>0.04</v>
      </c>
      <c r="EOZ140" s="124">
        <v>0.04</v>
      </c>
      <c r="EPA140" s="124">
        <v>0.04</v>
      </c>
      <c r="EPB140" s="124">
        <v>0.04</v>
      </c>
      <c r="EPC140" s="124">
        <v>0.04</v>
      </c>
      <c r="EPD140" s="124">
        <v>0.04</v>
      </c>
      <c r="EPE140" s="124">
        <v>0.04</v>
      </c>
      <c r="EPF140" s="124">
        <v>0.04</v>
      </c>
      <c r="EPG140" s="124">
        <v>0.04</v>
      </c>
      <c r="EPH140" s="124">
        <v>0.04</v>
      </c>
      <c r="EPI140" s="124">
        <v>0.04</v>
      </c>
      <c r="EPJ140" s="124">
        <v>0.04</v>
      </c>
      <c r="EPK140" s="124">
        <v>0.04</v>
      </c>
      <c r="EPL140" s="124">
        <v>0.04</v>
      </c>
      <c r="EPM140" s="124">
        <v>0.04</v>
      </c>
      <c r="EPN140" s="124">
        <v>0.04</v>
      </c>
      <c r="EPO140" s="124">
        <v>0.04</v>
      </c>
      <c r="EPP140" s="124">
        <v>0.04</v>
      </c>
      <c r="EPQ140" s="124">
        <v>0.04</v>
      </c>
      <c r="EPR140" s="124">
        <v>0.04</v>
      </c>
      <c r="EPS140" s="124">
        <v>0.04</v>
      </c>
      <c r="EPT140" s="124">
        <v>0.04</v>
      </c>
      <c r="EPU140" s="124">
        <v>0.04</v>
      </c>
      <c r="EPV140" s="124">
        <v>0.04</v>
      </c>
      <c r="EPW140" s="124">
        <v>0.04</v>
      </c>
      <c r="EPX140" s="124">
        <v>0.04</v>
      </c>
      <c r="EPY140" s="124">
        <v>0.04</v>
      </c>
      <c r="EPZ140" s="124">
        <v>0.04</v>
      </c>
      <c r="EQA140" s="124">
        <v>0.04</v>
      </c>
      <c r="EQB140" s="124">
        <v>0.04</v>
      </c>
      <c r="EQC140" s="124">
        <v>0.04</v>
      </c>
      <c r="EQD140" s="124">
        <v>0.04</v>
      </c>
      <c r="EQE140" s="124">
        <v>0.04</v>
      </c>
      <c r="EQF140" s="124">
        <v>0.04</v>
      </c>
      <c r="EQG140" s="124">
        <v>0.04</v>
      </c>
      <c r="EQH140" s="124">
        <v>0.04</v>
      </c>
      <c r="EQI140" s="124">
        <v>0.04</v>
      </c>
      <c r="EQJ140" s="124">
        <v>0.04</v>
      </c>
      <c r="EQK140" s="124">
        <v>0.04</v>
      </c>
      <c r="EQL140" s="124">
        <v>0.04</v>
      </c>
      <c r="EQM140" s="124">
        <v>0.04</v>
      </c>
      <c r="EQN140" s="124">
        <v>0.04</v>
      </c>
      <c r="EQO140" s="124">
        <v>0.04</v>
      </c>
      <c r="EQP140" s="124">
        <v>0.04</v>
      </c>
      <c r="EQQ140" s="124">
        <v>0.04</v>
      </c>
      <c r="EQR140" s="124">
        <v>0.04</v>
      </c>
      <c r="EQS140" s="124">
        <v>0.04</v>
      </c>
      <c r="EQT140" s="124">
        <v>0.04</v>
      </c>
      <c r="EQU140" s="124">
        <v>0.04</v>
      </c>
      <c r="EQV140" s="124">
        <v>0.04</v>
      </c>
      <c r="EQW140" s="124">
        <v>0.04</v>
      </c>
      <c r="EQX140" s="124">
        <v>0.04</v>
      </c>
      <c r="EQY140" s="124">
        <v>0.04</v>
      </c>
      <c r="EQZ140" s="124">
        <v>0.04</v>
      </c>
      <c r="ERA140" s="124">
        <v>0.04</v>
      </c>
      <c r="ERB140" s="124">
        <v>0.04</v>
      </c>
      <c r="ERC140" s="124">
        <v>0.04</v>
      </c>
      <c r="ERD140" s="124">
        <v>0.04</v>
      </c>
      <c r="ERE140" s="124">
        <v>0.04</v>
      </c>
      <c r="ERF140" s="124">
        <v>0.04</v>
      </c>
      <c r="ERG140" s="124">
        <v>0.04</v>
      </c>
      <c r="ERH140" s="124">
        <v>0.04</v>
      </c>
      <c r="ERI140" s="124">
        <v>0.04</v>
      </c>
      <c r="ERJ140" s="124">
        <v>0.04</v>
      </c>
      <c r="ERK140" s="124">
        <v>0.04</v>
      </c>
      <c r="ERL140" s="124">
        <v>0.04</v>
      </c>
      <c r="ERM140" s="124">
        <v>0.04</v>
      </c>
      <c r="ERN140" s="124">
        <v>0.04</v>
      </c>
      <c r="ERO140" s="124">
        <v>0.04</v>
      </c>
      <c r="ERP140" s="124">
        <v>0.04</v>
      </c>
      <c r="ERQ140" s="124">
        <v>0.04</v>
      </c>
      <c r="ERR140" s="124">
        <v>0.04</v>
      </c>
      <c r="ERS140" s="124">
        <v>0.04</v>
      </c>
      <c r="ERT140" s="124">
        <v>0.04</v>
      </c>
      <c r="ERU140" s="124">
        <v>0.04</v>
      </c>
      <c r="ERV140" s="124">
        <v>0.04</v>
      </c>
      <c r="ERW140" s="124">
        <v>0.04</v>
      </c>
      <c r="ERX140" s="124">
        <v>0.04</v>
      </c>
      <c r="ERY140" s="124">
        <v>0.04</v>
      </c>
      <c r="ERZ140" s="124">
        <v>0.04</v>
      </c>
      <c r="ESA140" s="124">
        <v>0.04</v>
      </c>
      <c r="ESB140" s="124">
        <v>0.04</v>
      </c>
      <c r="ESC140" s="124">
        <v>0.04</v>
      </c>
      <c r="ESD140" s="124">
        <v>0.04</v>
      </c>
      <c r="ESE140" s="124">
        <v>0.04</v>
      </c>
      <c r="ESF140" s="124">
        <v>0.04</v>
      </c>
      <c r="ESG140" s="124">
        <v>0.04</v>
      </c>
      <c r="ESH140" s="124">
        <v>0.04</v>
      </c>
      <c r="ESI140" s="124">
        <v>0.04</v>
      </c>
      <c r="ESJ140" s="124">
        <v>0.04</v>
      </c>
      <c r="ESK140" s="124">
        <v>0.04</v>
      </c>
      <c r="ESL140" s="124">
        <v>0.04</v>
      </c>
      <c r="ESM140" s="124">
        <v>0.04</v>
      </c>
      <c r="ESN140" s="124">
        <v>0.04</v>
      </c>
      <c r="ESO140" s="124">
        <v>0.04</v>
      </c>
      <c r="ESP140" s="124">
        <v>0.04</v>
      </c>
      <c r="ESQ140" s="124">
        <v>0.04</v>
      </c>
      <c r="ESR140" s="124">
        <v>0.04</v>
      </c>
      <c r="ESS140" s="124">
        <v>0.04</v>
      </c>
      <c r="EST140" s="124">
        <v>0.04</v>
      </c>
      <c r="ESU140" s="124">
        <v>0.04</v>
      </c>
      <c r="ESV140" s="124">
        <v>0.04</v>
      </c>
      <c r="ESW140" s="124">
        <v>0.04</v>
      </c>
      <c r="ESX140" s="124">
        <v>0.04</v>
      </c>
      <c r="ESY140" s="124">
        <v>0.04</v>
      </c>
      <c r="ESZ140" s="124">
        <v>0.04</v>
      </c>
      <c r="ETA140" s="124">
        <v>0.04</v>
      </c>
      <c r="ETB140" s="124">
        <v>0.04</v>
      </c>
      <c r="ETC140" s="124">
        <v>0.04</v>
      </c>
      <c r="ETD140" s="124">
        <v>0.04</v>
      </c>
      <c r="ETE140" s="124">
        <v>0.04</v>
      </c>
      <c r="ETF140" s="124">
        <v>0.04</v>
      </c>
      <c r="ETG140" s="124">
        <v>0.04</v>
      </c>
      <c r="ETH140" s="124">
        <v>0.04</v>
      </c>
      <c r="ETI140" s="124">
        <v>0.04</v>
      </c>
      <c r="ETJ140" s="124">
        <v>0.04</v>
      </c>
      <c r="ETK140" s="124">
        <v>0.04</v>
      </c>
      <c r="ETL140" s="124">
        <v>0.04</v>
      </c>
      <c r="ETM140" s="124">
        <v>0.04</v>
      </c>
      <c r="ETN140" s="124">
        <v>0.04</v>
      </c>
      <c r="ETO140" s="124">
        <v>0.04</v>
      </c>
      <c r="ETP140" s="124">
        <v>0.04</v>
      </c>
      <c r="ETQ140" s="124">
        <v>0.04</v>
      </c>
      <c r="ETR140" s="124">
        <v>0.04</v>
      </c>
      <c r="ETS140" s="124">
        <v>0.04</v>
      </c>
      <c r="ETT140" s="124">
        <v>0.04</v>
      </c>
      <c r="ETU140" s="124">
        <v>0.04</v>
      </c>
      <c r="ETV140" s="124">
        <v>0.04</v>
      </c>
      <c r="ETW140" s="124">
        <v>0.04</v>
      </c>
      <c r="ETX140" s="124">
        <v>0.04</v>
      </c>
      <c r="ETY140" s="124">
        <v>0.04</v>
      </c>
      <c r="ETZ140" s="124">
        <v>0.04</v>
      </c>
      <c r="EUA140" s="124">
        <v>0.04</v>
      </c>
      <c r="EUB140" s="124">
        <v>0.04</v>
      </c>
      <c r="EUC140" s="124">
        <v>0.04</v>
      </c>
      <c r="EUD140" s="124">
        <v>0.04</v>
      </c>
      <c r="EUE140" s="124">
        <v>0.04</v>
      </c>
      <c r="EUF140" s="124">
        <v>0.04</v>
      </c>
      <c r="EUG140" s="124">
        <v>0.04</v>
      </c>
      <c r="EUH140" s="124">
        <v>0.04</v>
      </c>
      <c r="EUI140" s="124">
        <v>0.04</v>
      </c>
      <c r="EUJ140" s="124">
        <v>0.04</v>
      </c>
      <c r="EUK140" s="124">
        <v>0.04</v>
      </c>
      <c r="EUL140" s="124">
        <v>0.04</v>
      </c>
      <c r="EUM140" s="124">
        <v>0.04</v>
      </c>
      <c r="EUN140" s="124">
        <v>0.04</v>
      </c>
      <c r="EUO140" s="124">
        <v>0.04</v>
      </c>
      <c r="EUP140" s="124">
        <v>0.04</v>
      </c>
      <c r="EUQ140" s="124">
        <v>0.04</v>
      </c>
      <c r="EUR140" s="124">
        <v>0.04</v>
      </c>
      <c r="EUS140" s="124">
        <v>0.04</v>
      </c>
      <c r="EUT140" s="124">
        <v>0.04</v>
      </c>
      <c r="EUU140" s="124">
        <v>0.04</v>
      </c>
      <c r="EUV140" s="124">
        <v>0.04</v>
      </c>
      <c r="EUW140" s="124">
        <v>0.04</v>
      </c>
      <c r="EUX140" s="124">
        <v>0.04</v>
      </c>
      <c r="EUY140" s="124">
        <v>0.04</v>
      </c>
      <c r="EUZ140" s="124">
        <v>0.04</v>
      </c>
      <c r="EVA140" s="124">
        <v>0.04</v>
      </c>
      <c r="EVB140" s="124">
        <v>0.04</v>
      </c>
      <c r="EVC140" s="124">
        <v>0.04</v>
      </c>
      <c r="EVD140" s="124">
        <v>0.04</v>
      </c>
      <c r="EVE140" s="124">
        <v>0.04</v>
      </c>
      <c r="EVF140" s="124">
        <v>0.04</v>
      </c>
      <c r="EVG140" s="124">
        <v>0.04</v>
      </c>
      <c r="EVH140" s="124">
        <v>0.04</v>
      </c>
      <c r="EVI140" s="124">
        <v>0.04</v>
      </c>
      <c r="EVJ140" s="124">
        <v>0.04</v>
      </c>
      <c r="EVK140" s="124">
        <v>0.04</v>
      </c>
      <c r="EVL140" s="124">
        <v>0.04</v>
      </c>
      <c r="EVM140" s="124">
        <v>0.04</v>
      </c>
      <c r="EVN140" s="124">
        <v>0.04</v>
      </c>
      <c r="EVO140" s="124">
        <v>0.04</v>
      </c>
      <c r="EVP140" s="124">
        <v>0.04</v>
      </c>
      <c r="EVQ140" s="124">
        <v>0.04</v>
      </c>
      <c r="EVR140" s="124">
        <v>0.04</v>
      </c>
      <c r="EVS140" s="124">
        <v>0.04</v>
      </c>
      <c r="EVT140" s="124">
        <v>0.04</v>
      </c>
      <c r="EVU140" s="124">
        <v>0.04</v>
      </c>
      <c r="EVV140" s="124">
        <v>0.04</v>
      </c>
      <c r="EVW140" s="124">
        <v>0.04</v>
      </c>
      <c r="EVX140" s="124">
        <v>0.04</v>
      </c>
      <c r="EVY140" s="124">
        <v>0.04</v>
      </c>
      <c r="EVZ140" s="124">
        <v>0.04</v>
      </c>
      <c r="EWA140" s="124">
        <v>0.04</v>
      </c>
      <c r="EWB140" s="124">
        <v>0.04</v>
      </c>
      <c r="EWC140" s="124">
        <v>0.04</v>
      </c>
      <c r="EWD140" s="124">
        <v>0.04</v>
      </c>
      <c r="EWE140" s="124">
        <v>0.04</v>
      </c>
      <c r="EWF140" s="124">
        <v>0.04</v>
      </c>
      <c r="EWG140" s="124">
        <v>0.04</v>
      </c>
      <c r="EWH140" s="124">
        <v>0.04</v>
      </c>
      <c r="EWI140" s="124">
        <v>0.04</v>
      </c>
      <c r="EWJ140" s="124">
        <v>0.04</v>
      </c>
      <c r="EWK140" s="124">
        <v>0.04</v>
      </c>
      <c r="EWL140" s="124">
        <v>0.04</v>
      </c>
      <c r="EWM140" s="124">
        <v>0.04</v>
      </c>
      <c r="EWN140" s="124">
        <v>0.04</v>
      </c>
      <c r="EWO140" s="124">
        <v>0.04</v>
      </c>
      <c r="EWP140" s="124">
        <v>0.04</v>
      </c>
      <c r="EWQ140" s="124">
        <v>0.04</v>
      </c>
      <c r="EWR140" s="124">
        <v>0.04</v>
      </c>
      <c r="EWS140" s="124">
        <v>0.04</v>
      </c>
      <c r="EWT140" s="124">
        <v>0.04</v>
      </c>
      <c r="EWU140" s="124">
        <v>0.04</v>
      </c>
      <c r="EWV140" s="124">
        <v>0.04</v>
      </c>
      <c r="EWW140" s="124">
        <v>0.04</v>
      </c>
      <c r="EWX140" s="124">
        <v>0.04</v>
      </c>
      <c r="EWY140" s="124">
        <v>0.04</v>
      </c>
      <c r="EWZ140" s="124">
        <v>0.04</v>
      </c>
      <c r="EXA140" s="124">
        <v>0.04</v>
      </c>
      <c r="EXB140" s="124">
        <v>0.04</v>
      </c>
      <c r="EXC140" s="124">
        <v>0.04</v>
      </c>
      <c r="EXD140" s="124">
        <v>0.04</v>
      </c>
      <c r="EXE140" s="124">
        <v>0.04</v>
      </c>
      <c r="EXF140" s="124">
        <v>0.04</v>
      </c>
      <c r="EXG140" s="124">
        <v>0.04</v>
      </c>
      <c r="EXH140" s="124">
        <v>0.04</v>
      </c>
      <c r="EXI140" s="124">
        <v>0.04</v>
      </c>
      <c r="EXJ140" s="124">
        <v>0.04</v>
      </c>
      <c r="EXK140" s="124">
        <v>0.04</v>
      </c>
      <c r="EXL140" s="124">
        <v>0.04</v>
      </c>
      <c r="EXM140" s="124">
        <v>0.04</v>
      </c>
      <c r="EXN140" s="124">
        <v>0.04</v>
      </c>
      <c r="EXO140" s="124">
        <v>0.04</v>
      </c>
      <c r="EXP140" s="124">
        <v>0.04</v>
      </c>
      <c r="EXQ140" s="124">
        <v>0.04</v>
      </c>
      <c r="EXR140" s="124">
        <v>0.04</v>
      </c>
      <c r="EXS140" s="124">
        <v>0.04</v>
      </c>
      <c r="EXT140" s="124">
        <v>0.04</v>
      </c>
      <c r="EXU140" s="124">
        <v>0.04</v>
      </c>
      <c r="EXV140" s="124">
        <v>0.04</v>
      </c>
      <c r="EXW140" s="124">
        <v>0.04</v>
      </c>
      <c r="EXX140" s="124">
        <v>0.04</v>
      </c>
      <c r="EXY140" s="124">
        <v>0.04</v>
      </c>
      <c r="EXZ140" s="124">
        <v>0.04</v>
      </c>
      <c r="EYA140" s="124">
        <v>0.04</v>
      </c>
      <c r="EYB140" s="124">
        <v>0.04</v>
      </c>
      <c r="EYC140" s="124">
        <v>0.04</v>
      </c>
      <c r="EYD140" s="124">
        <v>0.04</v>
      </c>
      <c r="EYE140" s="124">
        <v>0.04</v>
      </c>
      <c r="EYF140" s="124">
        <v>0.04</v>
      </c>
      <c r="EYG140" s="124">
        <v>0.04</v>
      </c>
      <c r="EYH140" s="124">
        <v>0.04</v>
      </c>
      <c r="EYI140" s="124">
        <v>0.04</v>
      </c>
      <c r="EYJ140" s="124">
        <v>0.04</v>
      </c>
      <c r="EYK140" s="124">
        <v>0.04</v>
      </c>
      <c r="EYL140" s="124">
        <v>0.04</v>
      </c>
      <c r="EYM140" s="124">
        <v>0.04</v>
      </c>
      <c r="EYN140" s="124">
        <v>0.04</v>
      </c>
      <c r="EYO140" s="124">
        <v>0.04</v>
      </c>
      <c r="EYP140" s="124">
        <v>0.04</v>
      </c>
      <c r="EYQ140" s="124">
        <v>0.04</v>
      </c>
      <c r="EYR140" s="124">
        <v>0.04</v>
      </c>
      <c r="EYS140" s="124">
        <v>0.04</v>
      </c>
      <c r="EYT140" s="124">
        <v>0.04</v>
      </c>
      <c r="EYU140" s="124">
        <v>0.04</v>
      </c>
      <c r="EYV140" s="124">
        <v>0.04</v>
      </c>
      <c r="EYW140" s="124">
        <v>0.04</v>
      </c>
      <c r="EYX140" s="124">
        <v>0.04</v>
      </c>
      <c r="EYY140" s="124">
        <v>0.04</v>
      </c>
      <c r="EYZ140" s="124">
        <v>0.04</v>
      </c>
      <c r="EZA140" s="124">
        <v>0.04</v>
      </c>
      <c r="EZB140" s="124">
        <v>0.04</v>
      </c>
      <c r="EZC140" s="124">
        <v>0.04</v>
      </c>
      <c r="EZD140" s="124">
        <v>0.04</v>
      </c>
      <c r="EZE140" s="124">
        <v>0.04</v>
      </c>
      <c r="EZF140" s="124">
        <v>0.04</v>
      </c>
      <c r="EZG140" s="124">
        <v>0.04</v>
      </c>
      <c r="EZH140" s="124">
        <v>0.04</v>
      </c>
      <c r="EZI140" s="124">
        <v>0.04</v>
      </c>
      <c r="EZJ140" s="124">
        <v>0.04</v>
      </c>
      <c r="EZK140" s="124">
        <v>0.04</v>
      </c>
      <c r="EZL140" s="124">
        <v>0.04</v>
      </c>
      <c r="EZM140" s="124">
        <v>0.04</v>
      </c>
      <c r="EZN140" s="124">
        <v>0.04</v>
      </c>
      <c r="EZO140" s="124">
        <v>0.04</v>
      </c>
      <c r="EZP140" s="124">
        <v>0.04</v>
      </c>
      <c r="EZQ140" s="124">
        <v>0.04</v>
      </c>
      <c r="EZR140" s="124">
        <v>0.04</v>
      </c>
      <c r="EZS140" s="124">
        <v>0.04</v>
      </c>
      <c r="EZT140" s="124">
        <v>0.04</v>
      </c>
      <c r="EZU140" s="124">
        <v>0.04</v>
      </c>
      <c r="EZV140" s="124">
        <v>0.04</v>
      </c>
      <c r="EZW140" s="124">
        <v>0.04</v>
      </c>
      <c r="EZX140" s="124">
        <v>0.04</v>
      </c>
      <c r="EZY140" s="124">
        <v>0.04</v>
      </c>
      <c r="EZZ140" s="124">
        <v>0.04</v>
      </c>
      <c r="FAA140" s="124">
        <v>0.04</v>
      </c>
      <c r="FAB140" s="124">
        <v>0.04</v>
      </c>
      <c r="FAC140" s="124">
        <v>0.04</v>
      </c>
      <c r="FAD140" s="124">
        <v>0.04</v>
      </c>
      <c r="FAE140" s="124">
        <v>0.04</v>
      </c>
      <c r="FAF140" s="124">
        <v>0.04</v>
      </c>
      <c r="FAG140" s="124">
        <v>0.04</v>
      </c>
      <c r="FAH140" s="124">
        <v>0.04</v>
      </c>
      <c r="FAI140" s="124">
        <v>0.04</v>
      </c>
      <c r="FAJ140" s="124">
        <v>0.04</v>
      </c>
      <c r="FAK140" s="124">
        <v>0.04</v>
      </c>
      <c r="FAL140" s="124">
        <v>0.04</v>
      </c>
      <c r="FAM140" s="124">
        <v>0.04</v>
      </c>
      <c r="FAN140" s="124">
        <v>0.04</v>
      </c>
      <c r="FAO140" s="124">
        <v>0.04</v>
      </c>
      <c r="FAP140" s="124">
        <v>0.04</v>
      </c>
      <c r="FAQ140" s="124">
        <v>0.04</v>
      </c>
      <c r="FAR140" s="124">
        <v>0.04</v>
      </c>
      <c r="FAS140" s="124">
        <v>0.04</v>
      </c>
      <c r="FAT140" s="124">
        <v>0.04</v>
      </c>
      <c r="FAU140" s="124">
        <v>0.04</v>
      </c>
      <c r="FAV140" s="124">
        <v>0.04</v>
      </c>
      <c r="FAW140" s="124">
        <v>0.04</v>
      </c>
      <c r="FAX140" s="124">
        <v>0.04</v>
      </c>
      <c r="FAY140" s="124">
        <v>0.04</v>
      </c>
      <c r="FAZ140" s="124">
        <v>0.04</v>
      </c>
      <c r="FBA140" s="124">
        <v>0.04</v>
      </c>
      <c r="FBB140" s="124">
        <v>0.04</v>
      </c>
      <c r="FBC140" s="124">
        <v>0.04</v>
      </c>
      <c r="FBD140" s="124">
        <v>0.04</v>
      </c>
      <c r="FBE140" s="124">
        <v>0.04</v>
      </c>
      <c r="FBF140" s="124">
        <v>0.04</v>
      </c>
      <c r="FBG140" s="124">
        <v>0.04</v>
      </c>
      <c r="FBH140" s="124">
        <v>0.04</v>
      </c>
      <c r="FBI140" s="124">
        <v>0.04</v>
      </c>
      <c r="FBJ140" s="124">
        <v>0.04</v>
      </c>
      <c r="FBK140" s="124">
        <v>0.04</v>
      </c>
      <c r="FBL140" s="124">
        <v>0.04</v>
      </c>
      <c r="FBM140" s="124">
        <v>0.04</v>
      </c>
      <c r="FBN140" s="124">
        <v>0.04</v>
      </c>
      <c r="FBO140" s="124">
        <v>0.04</v>
      </c>
      <c r="FBP140" s="124">
        <v>0.04</v>
      </c>
      <c r="FBQ140" s="124">
        <v>0.04</v>
      </c>
      <c r="FBR140" s="124">
        <v>0.04</v>
      </c>
      <c r="FBS140" s="124">
        <v>0.04</v>
      </c>
      <c r="FBT140" s="124">
        <v>0.04</v>
      </c>
      <c r="FBU140" s="124">
        <v>0.04</v>
      </c>
      <c r="FBV140" s="124">
        <v>0.04</v>
      </c>
      <c r="FBW140" s="124">
        <v>0.04</v>
      </c>
      <c r="FBX140" s="124">
        <v>0.04</v>
      </c>
      <c r="FBY140" s="124">
        <v>0.04</v>
      </c>
      <c r="FBZ140" s="124">
        <v>0.04</v>
      </c>
      <c r="FCA140" s="124">
        <v>0.04</v>
      </c>
      <c r="FCB140" s="124">
        <v>0.04</v>
      </c>
      <c r="FCC140" s="124">
        <v>0.04</v>
      </c>
      <c r="FCD140" s="124">
        <v>0.04</v>
      </c>
      <c r="FCE140" s="124">
        <v>0.04</v>
      </c>
      <c r="FCF140" s="124">
        <v>0.04</v>
      </c>
      <c r="FCG140" s="124">
        <v>0.04</v>
      </c>
      <c r="FCH140" s="124">
        <v>0.04</v>
      </c>
      <c r="FCI140" s="124">
        <v>0.04</v>
      </c>
      <c r="FCJ140" s="124">
        <v>0.04</v>
      </c>
      <c r="FCK140" s="124">
        <v>0.04</v>
      </c>
      <c r="FCL140" s="124">
        <v>0.04</v>
      </c>
      <c r="FCM140" s="124">
        <v>0.04</v>
      </c>
      <c r="FCN140" s="124">
        <v>0.04</v>
      </c>
      <c r="FCO140" s="124">
        <v>0.04</v>
      </c>
      <c r="FCP140" s="124">
        <v>0.04</v>
      </c>
      <c r="FCQ140" s="124">
        <v>0.04</v>
      </c>
      <c r="FCR140" s="124">
        <v>0.04</v>
      </c>
      <c r="FCS140" s="124">
        <v>0.04</v>
      </c>
      <c r="FCT140" s="124">
        <v>0.04</v>
      </c>
      <c r="FCU140" s="124">
        <v>0.04</v>
      </c>
      <c r="FCV140" s="124">
        <v>0.04</v>
      </c>
      <c r="FCW140" s="124">
        <v>0.04</v>
      </c>
      <c r="FCX140" s="124">
        <v>0.04</v>
      </c>
      <c r="FCY140" s="124">
        <v>0.04</v>
      </c>
      <c r="FCZ140" s="124">
        <v>0.04</v>
      </c>
      <c r="FDA140" s="124">
        <v>0.04</v>
      </c>
      <c r="FDB140" s="124">
        <v>0.04</v>
      </c>
      <c r="FDC140" s="124">
        <v>0.04</v>
      </c>
      <c r="FDD140" s="124">
        <v>0.04</v>
      </c>
      <c r="FDE140" s="124">
        <v>0.04</v>
      </c>
      <c r="FDF140" s="124">
        <v>0.04</v>
      </c>
      <c r="FDG140" s="124">
        <v>0.04</v>
      </c>
      <c r="FDH140" s="124">
        <v>0.04</v>
      </c>
      <c r="FDI140" s="124">
        <v>0.04</v>
      </c>
      <c r="FDJ140" s="124">
        <v>0.04</v>
      </c>
      <c r="FDK140" s="124">
        <v>0.04</v>
      </c>
      <c r="FDL140" s="124">
        <v>0.04</v>
      </c>
      <c r="FDM140" s="124">
        <v>0.04</v>
      </c>
      <c r="FDN140" s="124">
        <v>0.04</v>
      </c>
      <c r="FDO140" s="124">
        <v>0.04</v>
      </c>
      <c r="FDP140" s="124">
        <v>0.04</v>
      </c>
      <c r="FDQ140" s="124">
        <v>0.04</v>
      </c>
      <c r="FDR140" s="124">
        <v>0.04</v>
      </c>
      <c r="FDS140" s="124">
        <v>0.04</v>
      </c>
      <c r="FDT140" s="124">
        <v>0.04</v>
      </c>
      <c r="FDU140" s="124">
        <v>0.04</v>
      </c>
      <c r="FDV140" s="124">
        <v>0.04</v>
      </c>
      <c r="FDW140" s="124">
        <v>0.04</v>
      </c>
      <c r="FDX140" s="124">
        <v>0.04</v>
      </c>
      <c r="FDY140" s="124">
        <v>0.04</v>
      </c>
      <c r="FDZ140" s="124">
        <v>0.04</v>
      </c>
      <c r="FEA140" s="124">
        <v>0.04</v>
      </c>
      <c r="FEB140" s="124">
        <v>0.04</v>
      </c>
      <c r="FEC140" s="124">
        <v>0.04</v>
      </c>
      <c r="FED140" s="124">
        <v>0.04</v>
      </c>
      <c r="FEE140" s="124">
        <v>0.04</v>
      </c>
      <c r="FEF140" s="124">
        <v>0.04</v>
      </c>
      <c r="FEG140" s="124">
        <v>0.04</v>
      </c>
      <c r="FEH140" s="124">
        <v>0.04</v>
      </c>
      <c r="FEI140" s="124">
        <v>0.04</v>
      </c>
      <c r="FEJ140" s="124">
        <v>0.04</v>
      </c>
      <c r="FEK140" s="124">
        <v>0.04</v>
      </c>
      <c r="FEL140" s="124">
        <v>0.04</v>
      </c>
      <c r="FEM140" s="124">
        <v>0.04</v>
      </c>
      <c r="FEN140" s="124">
        <v>0.04</v>
      </c>
      <c r="FEO140" s="124">
        <v>0.04</v>
      </c>
      <c r="FEP140" s="124">
        <v>0.04</v>
      </c>
      <c r="FEQ140" s="124">
        <v>0.04</v>
      </c>
      <c r="FER140" s="124">
        <v>0.04</v>
      </c>
      <c r="FES140" s="124">
        <v>0.04</v>
      </c>
      <c r="FET140" s="124">
        <v>0.04</v>
      </c>
      <c r="FEU140" s="124">
        <v>0.04</v>
      </c>
      <c r="FEV140" s="124">
        <v>0.04</v>
      </c>
      <c r="FEW140" s="124">
        <v>0.04</v>
      </c>
      <c r="FEX140" s="124">
        <v>0.04</v>
      </c>
      <c r="FEY140" s="124">
        <v>0.04</v>
      </c>
      <c r="FEZ140" s="124">
        <v>0.04</v>
      </c>
      <c r="FFA140" s="124">
        <v>0.04</v>
      </c>
      <c r="FFB140" s="124">
        <v>0.04</v>
      </c>
      <c r="FFC140" s="124">
        <v>0.04</v>
      </c>
      <c r="FFD140" s="124">
        <v>0.04</v>
      </c>
      <c r="FFE140" s="124">
        <v>0.04</v>
      </c>
      <c r="FFF140" s="124">
        <v>0.04</v>
      </c>
      <c r="FFG140" s="124">
        <v>0.04</v>
      </c>
      <c r="FFH140" s="124">
        <v>0.04</v>
      </c>
      <c r="FFI140" s="124">
        <v>0.04</v>
      </c>
      <c r="FFJ140" s="124">
        <v>0.04</v>
      </c>
      <c r="FFK140" s="124">
        <v>0.04</v>
      </c>
      <c r="FFL140" s="124">
        <v>0.04</v>
      </c>
      <c r="FFM140" s="124">
        <v>0.04</v>
      </c>
      <c r="FFN140" s="124">
        <v>0.04</v>
      </c>
      <c r="FFO140" s="124">
        <v>0.04</v>
      </c>
      <c r="FFP140" s="124">
        <v>0.04</v>
      </c>
      <c r="FFQ140" s="124">
        <v>0.04</v>
      </c>
      <c r="FFR140" s="124">
        <v>0.04</v>
      </c>
      <c r="FFS140" s="124">
        <v>0.04</v>
      </c>
      <c r="FFT140" s="124">
        <v>0.04</v>
      </c>
      <c r="FFU140" s="124">
        <v>0.04</v>
      </c>
      <c r="FFV140" s="124">
        <v>0.04</v>
      </c>
      <c r="FFW140" s="124">
        <v>0.04</v>
      </c>
      <c r="FFX140" s="124">
        <v>0.04</v>
      </c>
      <c r="FFY140" s="124">
        <v>0.04</v>
      </c>
      <c r="FFZ140" s="124">
        <v>0.04</v>
      </c>
      <c r="FGA140" s="124">
        <v>0.04</v>
      </c>
      <c r="FGB140" s="124">
        <v>0.04</v>
      </c>
      <c r="FGC140" s="124">
        <v>0.04</v>
      </c>
      <c r="FGD140" s="124">
        <v>0.04</v>
      </c>
      <c r="FGE140" s="124">
        <v>0.04</v>
      </c>
      <c r="FGF140" s="124">
        <v>0.04</v>
      </c>
      <c r="FGG140" s="124">
        <v>0.04</v>
      </c>
      <c r="FGH140" s="124">
        <v>0.04</v>
      </c>
      <c r="FGI140" s="124">
        <v>0.04</v>
      </c>
      <c r="FGJ140" s="124">
        <v>0.04</v>
      </c>
      <c r="FGK140" s="124">
        <v>0.04</v>
      </c>
      <c r="FGL140" s="124">
        <v>0.04</v>
      </c>
      <c r="FGM140" s="124">
        <v>0.04</v>
      </c>
      <c r="FGN140" s="124">
        <v>0.04</v>
      </c>
      <c r="FGO140" s="124">
        <v>0.04</v>
      </c>
      <c r="FGP140" s="124">
        <v>0.04</v>
      </c>
      <c r="FGQ140" s="124">
        <v>0.04</v>
      </c>
      <c r="FGR140" s="124">
        <v>0.04</v>
      </c>
      <c r="FGS140" s="124">
        <v>0.04</v>
      </c>
      <c r="FGT140" s="124">
        <v>0.04</v>
      </c>
      <c r="FGU140" s="124">
        <v>0.04</v>
      </c>
      <c r="FGV140" s="124">
        <v>0.04</v>
      </c>
      <c r="FGW140" s="124">
        <v>0.04</v>
      </c>
      <c r="FGX140" s="124">
        <v>0.04</v>
      </c>
      <c r="FGY140" s="124">
        <v>0.04</v>
      </c>
      <c r="FGZ140" s="124">
        <v>0.04</v>
      </c>
      <c r="FHA140" s="124">
        <v>0.04</v>
      </c>
      <c r="FHB140" s="124">
        <v>0.04</v>
      </c>
      <c r="FHC140" s="124">
        <v>0.04</v>
      </c>
      <c r="FHD140" s="124">
        <v>0.04</v>
      </c>
      <c r="FHE140" s="124">
        <v>0.04</v>
      </c>
      <c r="FHF140" s="124">
        <v>0.04</v>
      </c>
      <c r="FHG140" s="124">
        <v>0.04</v>
      </c>
      <c r="FHH140" s="124">
        <v>0.04</v>
      </c>
      <c r="FHI140" s="124">
        <v>0.04</v>
      </c>
      <c r="FHJ140" s="124">
        <v>0.04</v>
      </c>
      <c r="FHK140" s="124">
        <v>0.04</v>
      </c>
      <c r="FHL140" s="124">
        <v>0.04</v>
      </c>
      <c r="FHM140" s="124">
        <v>0.04</v>
      </c>
      <c r="FHN140" s="124">
        <v>0.04</v>
      </c>
      <c r="FHO140" s="124">
        <v>0.04</v>
      </c>
      <c r="FHP140" s="124">
        <v>0.04</v>
      </c>
      <c r="FHQ140" s="124">
        <v>0.04</v>
      </c>
      <c r="FHR140" s="124">
        <v>0.04</v>
      </c>
      <c r="FHS140" s="124">
        <v>0.04</v>
      </c>
      <c r="FHT140" s="124">
        <v>0.04</v>
      </c>
      <c r="FHU140" s="124">
        <v>0.04</v>
      </c>
      <c r="FHV140" s="124">
        <v>0.04</v>
      </c>
      <c r="FHW140" s="124">
        <v>0.04</v>
      </c>
      <c r="FHX140" s="124">
        <v>0.04</v>
      </c>
      <c r="FHY140" s="124">
        <v>0.04</v>
      </c>
      <c r="FHZ140" s="124">
        <v>0.04</v>
      </c>
      <c r="FIA140" s="124">
        <v>0.04</v>
      </c>
      <c r="FIB140" s="124">
        <v>0.04</v>
      </c>
      <c r="FIC140" s="124">
        <v>0.04</v>
      </c>
      <c r="FID140" s="124">
        <v>0.04</v>
      </c>
      <c r="FIE140" s="124">
        <v>0.04</v>
      </c>
      <c r="FIF140" s="124">
        <v>0.04</v>
      </c>
      <c r="FIG140" s="124">
        <v>0.04</v>
      </c>
      <c r="FIH140" s="124">
        <v>0.04</v>
      </c>
      <c r="FII140" s="124">
        <v>0.04</v>
      </c>
      <c r="FIJ140" s="124">
        <v>0.04</v>
      </c>
      <c r="FIK140" s="124">
        <v>0.04</v>
      </c>
      <c r="FIL140" s="124">
        <v>0.04</v>
      </c>
      <c r="FIM140" s="124">
        <v>0.04</v>
      </c>
      <c r="FIN140" s="124">
        <v>0.04</v>
      </c>
      <c r="FIO140" s="124">
        <v>0.04</v>
      </c>
      <c r="FIP140" s="124">
        <v>0.04</v>
      </c>
      <c r="FIQ140" s="124">
        <v>0.04</v>
      </c>
      <c r="FIR140" s="124">
        <v>0.04</v>
      </c>
      <c r="FIS140" s="124">
        <v>0.04</v>
      </c>
      <c r="FIT140" s="124">
        <v>0.04</v>
      </c>
      <c r="FIU140" s="124">
        <v>0.04</v>
      </c>
      <c r="FIV140" s="124">
        <v>0.04</v>
      </c>
      <c r="FIW140" s="124">
        <v>0.04</v>
      </c>
      <c r="FIX140" s="124">
        <v>0.04</v>
      </c>
      <c r="FIY140" s="124">
        <v>0.04</v>
      </c>
      <c r="FIZ140" s="124">
        <v>0.04</v>
      </c>
      <c r="FJA140" s="124">
        <v>0.04</v>
      </c>
      <c r="FJB140" s="124">
        <v>0.04</v>
      </c>
      <c r="FJC140" s="124">
        <v>0.04</v>
      </c>
      <c r="FJD140" s="124">
        <v>0.04</v>
      </c>
      <c r="FJE140" s="124">
        <v>0.04</v>
      </c>
      <c r="FJF140" s="124">
        <v>0.04</v>
      </c>
      <c r="FJG140" s="124">
        <v>0.04</v>
      </c>
      <c r="FJH140" s="124">
        <v>0.04</v>
      </c>
      <c r="FJI140" s="124">
        <v>0.04</v>
      </c>
      <c r="FJJ140" s="124">
        <v>0.04</v>
      </c>
      <c r="FJK140" s="124">
        <v>0.04</v>
      </c>
      <c r="FJL140" s="124">
        <v>0.04</v>
      </c>
      <c r="FJM140" s="124">
        <v>0.04</v>
      </c>
      <c r="FJN140" s="124">
        <v>0.04</v>
      </c>
      <c r="FJO140" s="124">
        <v>0.04</v>
      </c>
      <c r="FJP140" s="124">
        <v>0.04</v>
      </c>
      <c r="FJQ140" s="124">
        <v>0.04</v>
      </c>
      <c r="FJR140" s="124">
        <v>0.04</v>
      </c>
      <c r="FJS140" s="124">
        <v>0.04</v>
      </c>
      <c r="FJT140" s="124">
        <v>0.04</v>
      </c>
      <c r="FJU140" s="124">
        <v>0.04</v>
      </c>
      <c r="FJV140" s="124">
        <v>0.04</v>
      </c>
      <c r="FJW140" s="124">
        <v>0.04</v>
      </c>
      <c r="FJX140" s="124">
        <v>0.04</v>
      </c>
      <c r="FJY140" s="124">
        <v>0.04</v>
      </c>
      <c r="FJZ140" s="124">
        <v>0.04</v>
      </c>
      <c r="FKA140" s="124">
        <v>0.04</v>
      </c>
      <c r="FKB140" s="124">
        <v>0.04</v>
      </c>
      <c r="FKC140" s="124">
        <v>0.04</v>
      </c>
      <c r="FKD140" s="124">
        <v>0.04</v>
      </c>
      <c r="FKE140" s="124">
        <v>0.04</v>
      </c>
      <c r="FKF140" s="124">
        <v>0.04</v>
      </c>
      <c r="FKG140" s="124">
        <v>0.04</v>
      </c>
      <c r="FKH140" s="124">
        <v>0.04</v>
      </c>
      <c r="FKI140" s="124">
        <v>0.04</v>
      </c>
      <c r="FKJ140" s="124">
        <v>0.04</v>
      </c>
      <c r="FKK140" s="124">
        <v>0.04</v>
      </c>
      <c r="FKL140" s="124">
        <v>0.04</v>
      </c>
      <c r="FKM140" s="124">
        <v>0.04</v>
      </c>
      <c r="FKN140" s="124">
        <v>0.04</v>
      </c>
      <c r="FKO140" s="124">
        <v>0.04</v>
      </c>
      <c r="FKP140" s="124">
        <v>0.04</v>
      </c>
      <c r="FKQ140" s="124">
        <v>0.04</v>
      </c>
      <c r="FKR140" s="124">
        <v>0.04</v>
      </c>
      <c r="FKS140" s="124">
        <v>0.04</v>
      </c>
      <c r="FKT140" s="124">
        <v>0.04</v>
      </c>
      <c r="FKU140" s="124">
        <v>0.04</v>
      </c>
      <c r="FKV140" s="124">
        <v>0.04</v>
      </c>
      <c r="FKW140" s="124">
        <v>0.04</v>
      </c>
      <c r="FKX140" s="124">
        <v>0.04</v>
      </c>
      <c r="FKY140" s="124">
        <v>0.04</v>
      </c>
      <c r="FKZ140" s="124">
        <v>0.04</v>
      </c>
      <c r="FLA140" s="124">
        <v>0.04</v>
      </c>
      <c r="FLB140" s="124">
        <v>0.04</v>
      </c>
      <c r="FLC140" s="124">
        <v>0.04</v>
      </c>
      <c r="FLD140" s="124">
        <v>0.04</v>
      </c>
      <c r="FLE140" s="124">
        <v>0.04</v>
      </c>
      <c r="FLF140" s="124">
        <v>0.04</v>
      </c>
      <c r="FLG140" s="124">
        <v>0.04</v>
      </c>
      <c r="FLH140" s="124">
        <v>0.04</v>
      </c>
      <c r="FLI140" s="124">
        <v>0.04</v>
      </c>
      <c r="FLJ140" s="124">
        <v>0.04</v>
      </c>
      <c r="FLK140" s="124">
        <v>0.04</v>
      </c>
      <c r="FLL140" s="124">
        <v>0.04</v>
      </c>
      <c r="FLM140" s="124">
        <v>0.04</v>
      </c>
      <c r="FLN140" s="124">
        <v>0.04</v>
      </c>
      <c r="FLO140" s="124">
        <v>0.04</v>
      </c>
      <c r="FLP140" s="124">
        <v>0.04</v>
      </c>
      <c r="FLQ140" s="124">
        <v>0.04</v>
      </c>
      <c r="FLR140" s="124">
        <v>0.04</v>
      </c>
      <c r="FLS140" s="124">
        <v>0.04</v>
      </c>
      <c r="FLT140" s="124">
        <v>0.04</v>
      </c>
      <c r="FLU140" s="124">
        <v>0.04</v>
      </c>
      <c r="FLV140" s="124">
        <v>0.04</v>
      </c>
      <c r="FLW140" s="124">
        <v>0.04</v>
      </c>
      <c r="FLX140" s="124">
        <v>0.04</v>
      </c>
      <c r="FLY140" s="124">
        <v>0.04</v>
      </c>
      <c r="FLZ140" s="124">
        <v>0.04</v>
      </c>
      <c r="FMA140" s="124">
        <v>0.04</v>
      </c>
      <c r="FMB140" s="124">
        <v>0.04</v>
      </c>
      <c r="FMC140" s="124">
        <v>0.04</v>
      </c>
      <c r="FMD140" s="124">
        <v>0.04</v>
      </c>
      <c r="FME140" s="124">
        <v>0.04</v>
      </c>
      <c r="FMF140" s="124">
        <v>0.04</v>
      </c>
      <c r="FMG140" s="124">
        <v>0.04</v>
      </c>
      <c r="FMH140" s="124">
        <v>0.04</v>
      </c>
      <c r="FMI140" s="124">
        <v>0.04</v>
      </c>
      <c r="FMJ140" s="124">
        <v>0.04</v>
      </c>
      <c r="FMK140" s="124">
        <v>0.04</v>
      </c>
      <c r="FML140" s="124">
        <v>0.04</v>
      </c>
      <c r="FMM140" s="124">
        <v>0.04</v>
      </c>
      <c r="FMN140" s="124">
        <v>0.04</v>
      </c>
      <c r="FMO140" s="124">
        <v>0.04</v>
      </c>
      <c r="FMP140" s="124">
        <v>0.04</v>
      </c>
      <c r="FMQ140" s="124">
        <v>0.04</v>
      </c>
      <c r="FMR140" s="124">
        <v>0.04</v>
      </c>
      <c r="FMS140" s="124">
        <v>0.04</v>
      </c>
      <c r="FMT140" s="124">
        <v>0.04</v>
      </c>
      <c r="FMU140" s="124">
        <v>0.04</v>
      </c>
      <c r="FMV140" s="124">
        <v>0.04</v>
      </c>
      <c r="FMW140" s="124">
        <v>0.04</v>
      </c>
      <c r="FMX140" s="124">
        <v>0.04</v>
      </c>
      <c r="FMY140" s="124">
        <v>0.04</v>
      </c>
      <c r="FMZ140" s="124">
        <v>0.04</v>
      </c>
      <c r="FNA140" s="124">
        <v>0.04</v>
      </c>
      <c r="FNB140" s="124">
        <v>0.04</v>
      </c>
      <c r="FNC140" s="124">
        <v>0.04</v>
      </c>
      <c r="FND140" s="124">
        <v>0.04</v>
      </c>
      <c r="FNE140" s="124">
        <v>0.04</v>
      </c>
      <c r="FNF140" s="124">
        <v>0.04</v>
      </c>
      <c r="FNG140" s="124">
        <v>0.04</v>
      </c>
      <c r="FNH140" s="124">
        <v>0.04</v>
      </c>
      <c r="FNI140" s="124">
        <v>0.04</v>
      </c>
      <c r="FNJ140" s="124">
        <v>0.04</v>
      </c>
      <c r="FNK140" s="124">
        <v>0.04</v>
      </c>
      <c r="FNL140" s="124">
        <v>0.04</v>
      </c>
      <c r="FNM140" s="124">
        <v>0.04</v>
      </c>
      <c r="FNN140" s="124">
        <v>0.04</v>
      </c>
      <c r="FNO140" s="124">
        <v>0.04</v>
      </c>
      <c r="FNP140" s="124">
        <v>0.04</v>
      </c>
      <c r="FNQ140" s="124">
        <v>0.04</v>
      </c>
      <c r="FNR140" s="124">
        <v>0.04</v>
      </c>
      <c r="FNS140" s="124">
        <v>0.04</v>
      </c>
      <c r="FNT140" s="124">
        <v>0.04</v>
      </c>
      <c r="FNU140" s="124">
        <v>0.04</v>
      </c>
      <c r="FNV140" s="124">
        <v>0.04</v>
      </c>
      <c r="FNW140" s="124">
        <v>0.04</v>
      </c>
      <c r="FNX140" s="124">
        <v>0.04</v>
      </c>
      <c r="FNY140" s="124">
        <v>0.04</v>
      </c>
      <c r="FNZ140" s="124">
        <v>0.04</v>
      </c>
      <c r="FOA140" s="124">
        <v>0.04</v>
      </c>
      <c r="FOB140" s="124">
        <v>0.04</v>
      </c>
      <c r="FOC140" s="124">
        <v>0.04</v>
      </c>
      <c r="FOD140" s="124">
        <v>0.04</v>
      </c>
      <c r="FOE140" s="124">
        <v>0.04</v>
      </c>
      <c r="FOF140" s="124">
        <v>0.04</v>
      </c>
      <c r="FOG140" s="124">
        <v>0.04</v>
      </c>
      <c r="FOH140" s="124">
        <v>0.04</v>
      </c>
      <c r="FOI140" s="124">
        <v>0.04</v>
      </c>
      <c r="FOJ140" s="124">
        <v>0.04</v>
      </c>
      <c r="FOK140" s="124">
        <v>0.04</v>
      </c>
      <c r="FOL140" s="124">
        <v>0.04</v>
      </c>
      <c r="FOM140" s="124">
        <v>0.04</v>
      </c>
      <c r="FON140" s="124">
        <v>0.04</v>
      </c>
      <c r="FOO140" s="124">
        <v>0.04</v>
      </c>
      <c r="FOP140" s="124">
        <v>0.04</v>
      </c>
      <c r="FOQ140" s="124">
        <v>0.04</v>
      </c>
      <c r="FOR140" s="124">
        <v>0.04</v>
      </c>
      <c r="FOS140" s="124">
        <v>0.04</v>
      </c>
      <c r="FOT140" s="124">
        <v>0.04</v>
      </c>
      <c r="FOU140" s="124">
        <v>0.04</v>
      </c>
      <c r="FOV140" s="124">
        <v>0.04</v>
      </c>
      <c r="FOW140" s="124">
        <v>0.04</v>
      </c>
      <c r="FOX140" s="124">
        <v>0.04</v>
      </c>
      <c r="FOY140" s="124">
        <v>0.04</v>
      </c>
      <c r="FOZ140" s="124">
        <v>0.04</v>
      </c>
      <c r="FPA140" s="124">
        <v>0.04</v>
      </c>
      <c r="FPB140" s="124">
        <v>0.04</v>
      </c>
      <c r="FPC140" s="124">
        <v>0.04</v>
      </c>
      <c r="FPD140" s="124">
        <v>0.04</v>
      </c>
      <c r="FPE140" s="124">
        <v>0.04</v>
      </c>
      <c r="FPF140" s="124">
        <v>0.04</v>
      </c>
      <c r="FPG140" s="124">
        <v>0.04</v>
      </c>
      <c r="FPH140" s="124">
        <v>0.04</v>
      </c>
      <c r="FPI140" s="124">
        <v>0.04</v>
      </c>
      <c r="FPJ140" s="124">
        <v>0.04</v>
      </c>
      <c r="FPK140" s="124">
        <v>0.04</v>
      </c>
      <c r="FPL140" s="124">
        <v>0.04</v>
      </c>
      <c r="FPM140" s="124">
        <v>0.04</v>
      </c>
      <c r="FPN140" s="124">
        <v>0.04</v>
      </c>
      <c r="FPO140" s="124">
        <v>0.04</v>
      </c>
      <c r="FPP140" s="124">
        <v>0.04</v>
      </c>
      <c r="FPQ140" s="124">
        <v>0.04</v>
      </c>
      <c r="FPR140" s="124">
        <v>0.04</v>
      </c>
      <c r="FPS140" s="124">
        <v>0.04</v>
      </c>
      <c r="FPT140" s="124">
        <v>0.04</v>
      </c>
      <c r="FPU140" s="124">
        <v>0.04</v>
      </c>
      <c r="FPV140" s="124">
        <v>0.04</v>
      </c>
      <c r="FPW140" s="124">
        <v>0.04</v>
      </c>
      <c r="FPX140" s="124">
        <v>0.04</v>
      </c>
      <c r="FPY140" s="124">
        <v>0.04</v>
      </c>
      <c r="FPZ140" s="124">
        <v>0.04</v>
      </c>
      <c r="FQA140" s="124">
        <v>0.04</v>
      </c>
      <c r="FQB140" s="124">
        <v>0.04</v>
      </c>
      <c r="FQC140" s="124">
        <v>0.04</v>
      </c>
      <c r="FQD140" s="124">
        <v>0.04</v>
      </c>
      <c r="FQE140" s="124">
        <v>0.04</v>
      </c>
      <c r="FQF140" s="124">
        <v>0.04</v>
      </c>
      <c r="FQG140" s="124">
        <v>0.04</v>
      </c>
      <c r="FQH140" s="124">
        <v>0.04</v>
      </c>
      <c r="FQI140" s="124">
        <v>0.04</v>
      </c>
      <c r="FQJ140" s="124">
        <v>0.04</v>
      </c>
      <c r="FQK140" s="124">
        <v>0.04</v>
      </c>
      <c r="FQL140" s="124">
        <v>0.04</v>
      </c>
      <c r="FQM140" s="124">
        <v>0.04</v>
      </c>
      <c r="FQN140" s="124">
        <v>0.04</v>
      </c>
      <c r="FQO140" s="124">
        <v>0.04</v>
      </c>
      <c r="FQP140" s="124">
        <v>0.04</v>
      </c>
      <c r="FQQ140" s="124">
        <v>0.04</v>
      </c>
      <c r="FQR140" s="124">
        <v>0.04</v>
      </c>
      <c r="FQS140" s="124">
        <v>0.04</v>
      </c>
      <c r="FQT140" s="124">
        <v>0.04</v>
      </c>
      <c r="FQU140" s="124">
        <v>0.04</v>
      </c>
      <c r="FQV140" s="124">
        <v>0.04</v>
      </c>
      <c r="FQW140" s="124">
        <v>0.04</v>
      </c>
      <c r="FQX140" s="124">
        <v>0.04</v>
      </c>
      <c r="FQY140" s="124">
        <v>0.04</v>
      </c>
      <c r="FQZ140" s="124">
        <v>0.04</v>
      </c>
      <c r="FRA140" s="124">
        <v>0.04</v>
      </c>
      <c r="FRB140" s="124">
        <v>0.04</v>
      </c>
      <c r="FRC140" s="124">
        <v>0.04</v>
      </c>
      <c r="FRD140" s="124">
        <v>0.04</v>
      </c>
      <c r="FRE140" s="124">
        <v>0.04</v>
      </c>
      <c r="FRF140" s="124">
        <v>0.04</v>
      </c>
      <c r="FRG140" s="124">
        <v>0.04</v>
      </c>
      <c r="FRH140" s="124">
        <v>0.04</v>
      </c>
      <c r="FRI140" s="124">
        <v>0.04</v>
      </c>
      <c r="FRJ140" s="124">
        <v>0.04</v>
      </c>
      <c r="FRK140" s="124">
        <v>0.04</v>
      </c>
      <c r="FRL140" s="124">
        <v>0.04</v>
      </c>
      <c r="FRM140" s="124">
        <v>0.04</v>
      </c>
      <c r="FRN140" s="124">
        <v>0.04</v>
      </c>
      <c r="FRO140" s="124">
        <v>0.04</v>
      </c>
      <c r="FRP140" s="124">
        <v>0.04</v>
      </c>
      <c r="FRQ140" s="124">
        <v>0.04</v>
      </c>
      <c r="FRR140" s="124">
        <v>0.04</v>
      </c>
      <c r="FRS140" s="124">
        <v>0.04</v>
      </c>
      <c r="FRT140" s="124">
        <v>0.04</v>
      </c>
      <c r="FRU140" s="124">
        <v>0.04</v>
      </c>
      <c r="FRV140" s="124">
        <v>0.04</v>
      </c>
      <c r="FRW140" s="124">
        <v>0.04</v>
      </c>
      <c r="FRX140" s="124">
        <v>0.04</v>
      </c>
      <c r="FRY140" s="124">
        <v>0.04</v>
      </c>
      <c r="FRZ140" s="124">
        <v>0.04</v>
      </c>
      <c r="FSA140" s="124">
        <v>0.04</v>
      </c>
      <c r="FSB140" s="124">
        <v>0.04</v>
      </c>
      <c r="FSC140" s="124">
        <v>0.04</v>
      </c>
      <c r="FSD140" s="124">
        <v>0.04</v>
      </c>
      <c r="FSE140" s="124">
        <v>0.04</v>
      </c>
      <c r="FSF140" s="124">
        <v>0.04</v>
      </c>
      <c r="FSG140" s="124">
        <v>0.04</v>
      </c>
      <c r="FSH140" s="124">
        <v>0.04</v>
      </c>
      <c r="FSI140" s="124">
        <v>0.04</v>
      </c>
      <c r="FSJ140" s="124">
        <v>0.04</v>
      </c>
      <c r="FSK140" s="124">
        <v>0.04</v>
      </c>
      <c r="FSL140" s="124">
        <v>0.04</v>
      </c>
      <c r="FSM140" s="124">
        <v>0.04</v>
      </c>
      <c r="FSN140" s="124">
        <v>0.04</v>
      </c>
      <c r="FSO140" s="124">
        <v>0.04</v>
      </c>
      <c r="FSP140" s="124">
        <v>0.04</v>
      </c>
      <c r="FSQ140" s="124">
        <v>0.04</v>
      </c>
      <c r="FSR140" s="124">
        <v>0.04</v>
      </c>
      <c r="FSS140" s="124">
        <v>0.04</v>
      </c>
      <c r="FST140" s="124">
        <v>0.04</v>
      </c>
      <c r="FSU140" s="124">
        <v>0.04</v>
      </c>
      <c r="FSV140" s="124">
        <v>0.04</v>
      </c>
      <c r="FSW140" s="124">
        <v>0.04</v>
      </c>
      <c r="FSX140" s="124">
        <v>0.04</v>
      </c>
      <c r="FSY140" s="124">
        <v>0.04</v>
      </c>
      <c r="FSZ140" s="124">
        <v>0.04</v>
      </c>
      <c r="FTA140" s="124">
        <v>0.04</v>
      </c>
      <c r="FTB140" s="124">
        <v>0.04</v>
      </c>
      <c r="FTC140" s="124">
        <v>0.04</v>
      </c>
      <c r="FTD140" s="124">
        <v>0.04</v>
      </c>
      <c r="FTE140" s="124">
        <v>0.04</v>
      </c>
      <c r="FTF140" s="124">
        <v>0.04</v>
      </c>
      <c r="FTG140" s="124">
        <v>0.04</v>
      </c>
      <c r="FTH140" s="124">
        <v>0.04</v>
      </c>
      <c r="FTI140" s="124">
        <v>0.04</v>
      </c>
      <c r="FTJ140" s="124">
        <v>0.04</v>
      </c>
      <c r="FTK140" s="124">
        <v>0.04</v>
      </c>
      <c r="FTL140" s="124">
        <v>0.04</v>
      </c>
      <c r="FTM140" s="124">
        <v>0.04</v>
      </c>
      <c r="FTN140" s="124">
        <v>0.04</v>
      </c>
      <c r="FTO140" s="124">
        <v>0.04</v>
      </c>
      <c r="FTP140" s="124">
        <v>0.04</v>
      </c>
      <c r="FTQ140" s="124">
        <v>0.04</v>
      </c>
      <c r="FTR140" s="124">
        <v>0.04</v>
      </c>
      <c r="FTS140" s="124">
        <v>0.04</v>
      </c>
      <c r="FTT140" s="124">
        <v>0.04</v>
      </c>
      <c r="FTU140" s="124">
        <v>0.04</v>
      </c>
      <c r="FTV140" s="124">
        <v>0.04</v>
      </c>
      <c r="FTW140" s="124">
        <v>0.04</v>
      </c>
      <c r="FTX140" s="124">
        <v>0.04</v>
      </c>
      <c r="FTY140" s="124">
        <v>0.04</v>
      </c>
      <c r="FTZ140" s="124">
        <v>0.04</v>
      </c>
      <c r="FUA140" s="124">
        <v>0.04</v>
      </c>
      <c r="FUB140" s="124">
        <v>0.04</v>
      </c>
      <c r="FUC140" s="124">
        <v>0.04</v>
      </c>
      <c r="FUD140" s="124">
        <v>0.04</v>
      </c>
      <c r="FUE140" s="124">
        <v>0.04</v>
      </c>
      <c r="FUF140" s="124">
        <v>0.04</v>
      </c>
      <c r="FUG140" s="124">
        <v>0.04</v>
      </c>
      <c r="FUH140" s="124">
        <v>0.04</v>
      </c>
      <c r="FUI140" s="124">
        <v>0.04</v>
      </c>
      <c r="FUJ140" s="124">
        <v>0.04</v>
      </c>
      <c r="FUK140" s="124">
        <v>0.04</v>
      </c>
      <c r="FUL140" s="124">
        <v>0.04</v>
      </c>
      <c r="FUM140" s="124">
        <v>0.04</v>
      </c>
      <c r="FUN140" s="124">
        <v>0.04</v>
      </c>
      <c r="FUO140" s="124">
        <v>0.04</v>
      </c>
      <c r="FUP140" s="124">
        <v>0.04</v>
      </c>
      <c r="FUQ140" s="124">
        <v>0.04</v>
      </c>
      <c r="FUR140" s="124">
        <v>0.04</v>
      </c>
      <c r="FUS140" s="124">
        <v>0.04</v>
      </c>
      <c r="FUT140" s="124">
        <v>0.04</v>
      </c>
      <c r="FUU140" s="124">
        <v>0.04</v>
      </c>
      <c r="FUV140" s="124">
        <v>0.04</v>
      </c>
      <c r="FUW140" s="124">
        <v>0.04</v>
      </c>
      <c r="FUX140" s="124">
        <v>0.04</v>
      </c>
      <c r="FUY140" s="124">
        <v>0.04</v>
      </c>
      <c r="FUZ140" s="124">
        <v>0.04</v>
      </c>
      <c r="FVA140" s="124">
        <v>0.04</v>
      </c>
      <c r="FVB140" s="124">
        <v>0.04</v>
      </c>
      <c r="FVC140" s="124">
        <v>0.04</v>
      </c>
      <c r="FVD140" s="124">
        <v>0.04</v>
      </c>
      <c r="FVE140" s="124">
        <v>0.04</v>
      </c>
      <c r="FVF140" s="124">
        <v>0.04</v>
      </c>
      <c r="FVG140" s="124">
        <v>0.04</v>
      </c>
      <c r="FVH140" s="124">
        <v>0.04</v>
      </c>
      <c r="FVI140" s="124">
        <v>0.04</v>
      </c>
      <c r="FVJ140" s="124">
        <v>0.04</v>
      </c>
      <c r="FVK140" s="124">
        <v>0.04</v>
      </c>
      <c r="FVL140" s="124">
        <v>0.04</v>
      </c>
      <c r="FVM140" s="124">
        <v>0.04</v>
      </c>
      <c r="FVN140" s="124">
        <v>0.04</v>
      </c>
      <c r="FVO140" s="124">
        <v>0.04</v>
      </c>
      <c r="FVP140" s="124">
        <v>0.04</v>
      </c>
      <c r="FVQ140" s="124">
        <v>0.04</v>
      </c>
      <c r="FVR140" s="124">
        <v>0.04</v>
      </c>
      <c r="FVS140" s="124">
        <v>0.04</v>
      </c>
      <c r="FVT140" s="124">
        <v>0.04</v>
      </c>
      <c r="FVU140" s="124">
        <v>0.04</v>
      </c>
      <c r="FVV140" s="124">
        <v>0.04</v>
      </c>
      <c r="FVW140" s="124">
        <v>0.04</v>
      </c>
      <c r="FVX140" s="124">
        <v>0.04</v>
      </c>
      <c r="FVY140" s="124">
        <v>0.04</v>
      </c>
      <c r="FVZ140" s="124">
        <v>0.04</v>
      </c>
      <c r="FWA140" s="124">
        <v>0.04</v>
      </c>
      <c r="FWB140" s="124">
        <v>0.04</v>
      </c>
      <c r="FWC140" s="124">
        <v>0.04</v>
      </c>
      <c r="FWD140" s="124">
        <v>0.04</v>
      </c>
      <c r="FWE140" s="124">
        <v>0.04</v>
      </c>
      <c r="FWF140" s="124">
        <v>0.04</v>
      </c>
      <c r="FWG140" s="124">
        <v>0.04</v>
      </c>
      <c r="FWH140" s="124">
        <v>0.04</v>
      </c>
      <c r="FWI140" s="124">
        <v>0.04</v>
      </c>
      <c r="FWJ140" s="124">
        <v>0.04</v>
      </c>
      <c r="FWK140" s="124">
        <v>0.04</v>
      </c>
      <c r="FWL140" s="124">
        <v>0.04</v>
      </c>
      <c r="FWM140" s="124">
        <v>0.04</v>
      </c>
      <c r="FWN140" s="124">
        <v>0.04</v>
      </c>
      <c r="FWO140" s="124">
        <v>0.04</v>
      </c>
      <c r="FWP140" s="124">
        <v>0.04</v>
      </c>
      <c r="FWQ140" s="124">
        <v>0.04</v>
      </c>
      <c r="FWR140" s="124">
        <v>0.04</v>
      </c>
      <c r="FWS140" s="124">
        <v>0.04</v>
      </c>
      <c r="FWT140" s="124">
        <v>0.04</v>
      </c>
      <c r="FWU140" s="124">
        <v>0.04</v>
      </c>
      <c r="FWV140" s="124">
        <v>0.04</v>
      </c>
      <c r="FWW140" s="124">
        <v>0.04</v>
      </c>
      <c r="FWX140" s="124">
        <v>0.04</v>
      </c>
      <c r="FWY140" s="124">
        <v>0.04</v>
      </c>
      <c r="FWZ140" s="124">
        <v>0.04</v>
      </c>
      <c r="FXA140" s="124">
        <v>0.04</v>
      </c>
      <c r="FXB140" s="124">
        <v>0.04</v>
      </c>
      <c r="FXC140" s="124">
        <v>0.04</v>
      </c>
      <c r="FXD140" s="124">
        <v>0.04</v>
      </c>
      <c r="FXE140" s="124">
        <v>0.04</v>
      </c>
      <c r="FXF140" s="124">
        <v>0.04</v>
      </c>
      <c r="FXG140" s="124">
        <v>0.04</v>
      </c>
      <c r="FXH140" s="124">
        <v>0.04</v>
      </c>
      <c r="FXI140" s="124">
        <v>0.04</v>
      </c>
      <c r="FXJ140" s="124">
        <v>0.04</v>
      </c>
      <c r="FXK140" s="124">
        <v>0.04</v>
      </c>
      <c r="FXL140" s="124">
        <v>0.04</v>
      </c>
      <c r="FXM140" s="124">
        <v>0.04</v>
      </c>
      <c r="FXN140" s="124">
        <v>0.04</v>
      </c>
      <c r="FXO140" s="124">
        <v>0.04</v>
      </c>
      <c r="FXP140" s="124">
        <v>0.04</v>
      </c>
      <c r="FXQ140" s="124">
        <v>0.04</v>
      </c>
      <c r="FXR140" s="124">
        <v>0.04</v>
      </c>
      <c r="FXS140" s="124">
        <v>0.04</v>
      </c>
      <c r="FXT140" s="124">
        <v>0.04</v>
      </c>
      <c r="FXU140" s="124">
        <v>0.04</v>
      </c>
      <c r="FXV140" s="124">
        <v>0.04</v>
      </c>
      <c r="FXW140" s="124">
        <v>0.04</v>
      </c>
      <c r="FXX140" s="124">
        <v>0.04</v>
      </c>
      <c r="FXY140" s="124">
        <v>0.04</v>
      </c>
      <c r="FXZ140" s="124">
        <v>0.04</v>
      </c>
      <c r="FYA140" s="124">
        <v>0.04</v>
      </c>
      <c r="FYB140" s="124">
        <v>0.04</v>
      </c>
      <c r="FYC140" s="124">
        <v>0.04</v>
      </c>
      <c r="FYD140" s="124">
        <v>0.04</v>
      </c>
      <c r="FYE140" s="124">
        <v>0.04</v>
      </c>
      <c r="FYF140" s="124">
        <v>0.04</v>
      </c>
      <c r="FYG140" s="124">
        <v>0.04</v>
      </c>
      <c r="FYH140" s="124">
        <v>0.04</v>
      </c>
      <c r="FYI140" s="124">
        <v>0.04</v>
      </c>
      <c r="FYJ140" s="124">
        <v>0.04</v>
      </c>
      <c r="FYK140" s="124">
        <v>0.04</v>
      </c>
      <c r="FYL140" s="124">
        <v>0.04</v>
      </c>
      <c r="FYM140" s="124">
        <v>0.04</v>
      </c>
      <c r="FYN140" s="124">
        <v>0.04</v>
      </c>
      <c r="FYO140" s="124">
        <v>0.04</v>
      </c>
      <c r="FYP140" s="124">
        <v>0.04</v>
      </c>
      <c r="FYQ140" s="124">
        <v>0.04</v>
      </c>
      <c r="FYR140" s="124">
        <v>0.04</v>
      </c>
      <c r="FYS140" s="124">
        <v>0.04</v>
      </c>
      <c r="FYT140" s="124">
        <v>0.04</v>
      </c>
      <c r="FYU140" s="124">
        <v>0.04</v>
      </c>
      <c r="FYV140" s="124">
        <v>0.04</v>
      </c>
      <c r="FYW140" s="124">
        <v>0.04</v>
      </c>
      <c r="FYX140" s="124">
        <v>0.04</v>
      </c>
      <c r="FYY140" s="124">
        <v>0.04</v>
      </c>
      <c r="FYZ140" s="124">
        <v>0.04</v>
      </c>
      <c r="FZA140" s="124">
        <v>0.04</v>
      </c>
      <c r="FZB140" s="124">
        <v>0.04</v>
      </c>
      <c r="FZC140" s="124">
        <v>0.04</v>
      </c>
      <c r="FZD140" s="124">
        <v>0.04</v>
      </c>
      <c r="FZE140" s="124">
        <v>0.04</v>
      </c>
      <c r="FZF140" s="124">
        <v>0.04</v>
      </c>
      <c r="FZG140" s="124">
        <v>0.04</v>
      </c>
      <c r="FZH140" s="124">
        <v>0.04</v>
      </c>
      <c r="FZI140" s="124">
        <v>0.04</v>
      </c>
      <c r="FZJ140" s="124">
        <v>0.04</v>
      </c>
      <c r="FZK140" s="124">
        <v>0.04</v>
      </c>
      <c r="FZL140" s="124">
        <v>0.04</v>
      </c>
      <c r="FZM140" s="124">
        <v>0.04</v>
      </c>
      <c r="FZN140" s="124">
        <v>0.04</v>
      </c>
      <c r="FZO140" s="124">
        <v>0.04</v>
      </c>
      <c r="FZP140" s="124">
        <v>0.04</v>
      </c>
      <c r="FZQ140" s="124">
        <v>0.04</v>
      </c>
      <c r="FZR140" s="124">
        <v>0.04</v>
      </c>
      <c r="FZS140" s="124">
        <v>0.04</v>
      </c>
      <c r="FZT140" s="124">
        <v>0.04</v>
      </c>
      <c r="FZU140" s="124">
        <v>0.04</v>
      </c>
      <c r="FZV140" s="124">
        <v>0.04</v>
      </c>
      <c r="FZW140" s="124">
        <v>0.04</v>
      </c>
      <c r="FZX140" s="124">
        <v>0.04</v>
      </c>
      <c r="FZY140" s="124">
        <v>0.04</v>
      </c>
      <c r="FZZ140" s="124">
        <v>0.04</v>
      </c>
      <c r="GAA140" s="124">
        <v>0.04</v>
      </c>
      <c r="GAB140" s="124">
        <v>0.04</v>
      </c>
      <c r="GAC140" s="124">
        <v>0.04</v>
      </c>
      <c r="GAD140" s="124">
        <v>0.04</v>
      </c>
      <c r="GAE140" s="124">
        <v>0.04</v>
      </c>
      <c r="GAF140" s="124">
        <v>0.04</v>
      </c>
      <c r="GAG140" s="124">
        <v>0.04</v>
      </c>
      <c r="GAH140" s="124">
        <v>0.04</v>
      </c>
      <c r="GAI140" s="124">
        <v>0.04</v>
      </c>
      <c r="GAJ140" s="124">
        <v>0.04</v>
      </c>
      <c r="GAK140" s="124">
        <v>0.04</v>
      </c>
      <c r="GAL140" s="124">
        <v>0.04</v>
      </c>
      <c r="GAM140" s="124">
        <v>0.04</v>
      </c>
      <c r="GAN140" s="124">
        <v>0.04</v>
      </c>
      <c r="GAO140" s="124">
        <v>0.04</v>
      </c>
      <c r="GAP140" s="124">
        <v>0.04</v>
      </c>
      <c r="GAQ140" s="124">
        <v>0.04</v>
      </c>
      <c r="GAR140" s="124">
        <v>0.04</v>
      </c>
      <c r="GAS140" s="124">
        <v>0.04</v>
      </c>
      <c r="GAT140" s="124">
        <v>0.04</v>
      </c>
      <c r="GAU140" s="124">
        <v>0.04</v>
      </c>
      <c r="GAV140" s="124">
        <v>0.04</v>
      </c>
      <c r="GAW140" s="124">
        <v>0.04</v>
      </c>
      <c r="GAX140" s="124">
        <v>0.04</v>
      </c>
      <c r="GAY140" s="124">
        <v>0.04</v>
      </c>
      <c r="GAZ140" s="124">
        <v>0.04</v>
      </c>
      <c r="GBA140" s="124">
        <v>0.04</v>
      </c>
      <c r="GBB140" s="124">
        <v>0.04</v>
      </c>
      <c r="GBC140" s="124">
        <v>0.04</v>
      </c>
      <c r="GBD140" s="124">
        <v>0.04</v>
      </c>
      <c r="GBE140" s="124">
        <v>0.04</v>
      </c>
      <c r="GBF140" s="124">
        <v>0.04</v>
      </c>
      <c r="GBG140" s="124">
        <v>0.04</v>
      </c>
      <c r="GBH140" s="124">
        <v>0.04</v>
      </c>
      <c r="GBI140" s="124">
        <v>0.04</v>
      </c>
      <c r="GBJ140" s="124">
        <v>0.04</v>
      </c>
      <c r="GBK140" s="124">
        <v>0.04</v>
      </c>
      <c r="GBL140" s="124">
        <v>0.04</v>
      </c>
      <c r="GBM140" s="124">
        <v>0.04</v>
      </c>
      <c r="GBN140" s="124">
        <v>0.04</v>
      </c>
      <c r="GBO140" s="124">
        <v>0.04</v>
      </c>
      <c r="GBP140" s="124">
        <v>0.04</v>
      </c>
      <c r="GBQ140" s="124">
        <v>0.04</v>
      </c>
      <c r="GBR140" s="124">
        <v>0.04</v>
      </c>
      <c r="GBS140" s="124">
        <v>0.04</v>
      </c>
      <c r="GBT140" s="124">
        <v>0.04</v>
      </c>
      <c r="GBU140" s="124">
        <v>0.04</v>
      </c>
      <c r="GBV140" s="124">
        <v>0.04</v>
      </c>
      <c r="GBW140" s="124">
        <v>0.04</v>
      </c>
      <c r="GBX140" s="124">
        <v>0.04</v>
      </c>
      <c r="GBY140" s="124">
        <v>0.04</v>
      </c>
      <c r="GBZ140" s="124">
        <v>0.04</v>
      </c>
      <c r="GCA140" s="124">
        <v>0.04</v>
      </c>
      <c r="GCB140" s="124">
        <v>0.04</v>
      </c>
      <c r="GCC140" s="124">
        <v>0.04</v>
      </c>
      <c r="GCD140" s="124">
        <v>0.04</v>
      </c>
      <c r="GCE140" s="124">
        <v>0.04</v>
      </c>
      <c r="GCF140" s="124">
        <v>0.04</v>
      </c>
      <c r="GCG140" s="124">
        <v>0.04</v>
      </c>
      <c r="GCH140" s="124">
        <v>0.04</v>
      </c>
      <c r="GCI140" s="124">
        <v>0.04</v>
      </c>
      <c r="GCJ140" s="124">
        <v>0.04</v>
      </c>
      <c r="GCK140" s="124">
        <v>0.04</v>
      </c>
      <c r="GCL140" s="124">
        <v>0.04</v>
      </c>
      <c r="GCM140" s="124">
        <v>0.04</v>
      </c>
      <c r="GCN140" s="124">
        <v>0.04</v>
      </c>
      <c r="GCO140" s="124">
        <v>0.04</v>
      </c>
      <c r="GCP140" s="124">
        <v>0.04</v>
      </c>
      <c r="GCQ140" s="124">
        <v>0.04</v>
      </c>
      <c r="GCR140" s="124">
        <v>0.04</v>
      </c>
      <c r="GCS140" s="124">
        <v>0.04</v>
      </c>
      <c r="GCT140" s="124">
        <v>0.04</v>
      </c>
      <c r="GCU140" s="124">
        <v>0.04</v>
      </c>
      <c r="GCV140" s="124">
        <v>0.04</v>
      </c>
      <c r="GCW140" s="124">
        <v>0.04</v>
      </c>
      <c r="GCX140" s="124">
        <v>0.04</v>
      </c>
      <c r="GCY140" s="124">
        <v>0.04</v>
      </c>
      <c r="GCZ140" s="124">
        <v>0.04</v>
      </c>
      <c r="GDA140" s="124">
        <v>0.04</v>
      </c>
      <c r="GDB140" s="124">
        <v>0.04</v>
      </c>
      <c r="GDC140" s="124">
        <v>0.04</v>
      </c>
      <c r="GDD140" s="124">
        <v>0.04</v>
      </c>
      <c r="GDE140" s="124">
        <v>0.04</v>
      </c>
      <c r="GDF140" s="124">
        <v>0.04</v>
      </c>
      <c r="GDG140" s="124">
        <v>0.04</v>
      </c>
      <c r="GDH140" s="124">
        <v>0.04</v>
      </c>
      <c r="GDI140" s="124">
        <v>0.04</v>
      </c>
      <c r="GDJ140" s="124">
        <v>0.04</v>
      </c>
      <c r="GDK140" s="124">
        <v>0.04</v>
      </c>
      <c r="GDL140" s="124">
        <v>0.04</v>
      </c>
      <c r="GDM140" s="124">
        <v>0.04</v>
      </c>
      <c r="GDN140" s="124">
        <v>0.04</v>
      </c>
      <c r="GDO140" s="124">
        <v>0.04</v>
      </c>
      <c r="GDP140" s="124">
        <v>0.04</v>
      </c>
      <c r="GDQ140" s="124">
        <v>0.04</v>
      </c>
      <c r="GDR140" s="124">
        <v>0.04</v>
      </c>
      <c r="GDS140" s="124">
        <v>0.04</v>
      </c>
      <c r="GDT140" s="124">
        <v>0.04</v>
      </c>
      <c r="GDU140" s="124">
        <v>0.04</v>
      </c>
      <c r="GDV140" s="124">
        <v>0.04</v>
      </c>
      <c r="GDW140" s="124">
        <v>0.04</v>
      </c>
      <c r="GDX140" s="124">
        <v>0.04</v>
      </c>
      <c r="GDY140" s="124">
        <v>0.04</v>
      </c>
      <c r="GDZ140" s="124">
        <v>0.04</v>
      </c>
      <c r="GEA140" s="124">
        <v>0.04</v>
      </c>
      <c r="GEB140" s="124">
        <v>0.04</v>
      </c>
      <c r="GEC140" s="124">
        <v>0.04</v>
      </c>
      <c r="GED140" s="124">
        <v>0.04</v>
      </c>
      <c r="GEE140" s="124">
        <v>0.04</v>
      </c>
      <c r="GEF140" s="124">
        <v>0.04</v>
      </c>
      <c r="GEG140" s="124">
        <v>0.04</v>
      </c>
      <c r="GEH140" s="124">
        <v>0.04</v>
      </c>
      <c r="GEI140" s="124">
        <v>0.04</v>
      </c>
      <c r="GEJ140" s="124">
        <v>0.04</v>
      </c>
      <c r="GEK140" s="124">
        <v>0.04</v>
      </c>
      <c r="GEL140" s="124">
        <v>0.04</v>
      </c>
      <c r="GEM140" s="124">
        <v>0.04</v>
      </c>
      <c r="GEN140" s="124">
        <v>0.04</v>
      </c>
      <c r="GEO140" s="124">
        <v>0.04</v>
      </c>
      <c r="GEP140" s="124">
        <v>0.04</v>
      </c>
      <c r="GEQ140" s="124">
        <v>0.04</v>
      </c>
      <c r="GER140" s="124">
        <v>0.04</v>
      </c>
      <c r="GES140" s="124">
        <v>0.04</v>
      </c>
      <c r="GET140" s="124">
        <v>0.04</v>
      </c>
      <c r="GEU140" s="124">
        <v>0.04</v>
      </c>
      <c r="GEV140" s="124">
        <v>0.04</v>
      </c>
      <c r="GEW140" s="124">
        <v>0.04</v>
      </c>
      <c r="GEX140" s="124">
        <v>0.04</v>
      </c>
      <c r="GEY140" s="124">
        <v>0.04</v>
      </c>
      <c r="GEZ140" s="124">
        <v>0.04</v>
      </c>
      <c r="GFA140" s="124">
        <v>0.04</v>
      </c>
      <c r="GFB140" s="124">
        <v>0.04</v>
      </c>
      <c r="GFC140" s="124">
        <v>0.04</v>
      </c>
      <c r="GFD140" s="124">
        <v>0.04</v>
      </c>
      <c r="GFE140" s="124">
        <v>0.04</v>
      </c>
      <c r="GFF140" s="124">
        <v>0.04</v>
      </c>
      <c r="GFG140" s="124">
        <v>0.04</v>
      </c>
      <c r="GFH140" s="124">
        <v>0.04</v>
      </c>
      <c r="GFI140" s="124">
        <v>0.04</v>
      </c>
      <c r="GFJ140" s="124">
        <v>0.04</v>
      </c>
      <c r="GFK140" s="124">
        <v>0.04</v>
      </c>
      <c r="GFL140" s="124">
        <v>0.04</v>
      </c>
      <c r="GFM140" s="124">
        <v>0.04</v>
      </c>
      <c r="GFN140" s="124">
        <v>0.04</v>
      </c>
      <c r="GFO140" s="124">
        <v>0.04</v>
      </c>
      <c r="GFP140" s="124">
        <v>0.04</v>
      </c>
      <c r="GFQ140" s="124">
        <v>0.04</v>
      </c>
      <c r="GFR140" s="124">
        <v>0.04</v>
      </c>
      <c r="GFS140" s="124">
        <v>0.04</v>
      </c>
      <c r="GFT140" s="124">
        <v>0.04</v>
      </c>
      <c r="GFU140" s="124">
        <v>0.04</v>
      </c>
      <c r="GFV140" s="124">
        <v>0.04</v>
      </c>
      <c r="GFW140" s="124">
        <v>0.04</v>
      </c>
      <c r="GFX140" s="124">
        <v>0.04</v>
      </c>
      <c r="GFY140" s="124">
        <v>0.04</v>
      </c>
      <c r="GFZ140" s="124">
        <v>0.04</v>
      </c>
      <c r="GGA140" s="124">
        <v>0.04</v>
      </c>
      <c r="GGB140" s="124">
        <v>0.04</v>
      </c>
      <c r="GGC140" s="124">
        <v>0.04</v>
      </c>
      <c r="GGD140" s="124">
        <v>0.04</v>
      </c>
      <c r="GGE140" s="124">
        <v>0.04</v>
      </c>
      <c r="GGF140" s="124">
        <v>0.04</v>
      </c>
      <c r="GGG140" s="124">
        <v>0.04</v>
      </c>
      <c r="GGH140" s="124">
        <v>0.04</v>
      </c>
      <c r="GGI140" s="124">
        <v>0.04</v>
      </c>
      <c r="GGJ140" s="124">
        <v>0.04</v>
      </c>
      <c r="GGK140" s="124">
        <v>0.04</v>
      </c>
      <c r="GGL140" s="124">
        <v>0.04</v>
      </c>
      <c r="GGM140" s="124">
        <v>0.04</v>
      </c>
      <c r="GGN140" s="124">
        <v>0.04</v>
      </c>
      <c r="GGO140" s="124">
        <v>0.04</v>
      </c>
      <c r="GGP140" s="124">
        <v>0.04</v>
      </c>
      <c r="GGQ140" s="124">
        <v>0.04</v>
      </c>
      <c r="GGR140" s="124">
        <v>0.04</v>
      </c>
      <c r="GGS140" s="124">
        <v>0.04</v>
      </c>
      <c r="GGT140" s="124">
        <v>0.04</v>
      </c>
      <c r="GGU140" s="124">
        <v>0.04</v>
      </c>
      <c r="GGV140" s="124">
        <v>0.04</v>
      </c>
      <c r="GGW140" s="124">
        <v>0.04</v>
      </c>
      <c r="GGX140" s="124">
        <v>0.04</v>
      </c>
      <c r="GGY140" s="124">
        <v>0.04</v>
      </c>
      <c r="GGZ140" s="124">
        <v>0.04</v>
      </c>
      <c r="GHA140" s="124">
        <v>0.04</v>
      </c>
      <c r="GHB140" s="124">
        <v>0.04</v>
      </c>
      <c r="GHC140" s="124">
        <v>0.04</v>
      </c>
      <c r="GHD140" s="124">
        <v>0.04</v>
      </c>
      <c r="GHE140" s="124">
        <v>0.04</v>
      </c>
      <c r="GHF140" s="124">
        <v>0.04</v>
      </c>
      <c r="GHG140" s="124">
        <v>0.04</v>
      </c>
      <c r="GHH140" s="124">
        <v>0.04</v>
      </c>
      <c r="GHI140" s="124">
        <v>0.04</v>
      </c>
      <c r="GHJ140" s="124">
        <v>0.04</v>
      </c>
      <c r="GHK140" s="124">
        <v>0.04</v>
      </c>
      <c r="GHL140" s="124">
        <v>0.04</v>
      </c>
      <c r="GHM140" s="124">
        <v>0.04</v>
      </c>
      <c r="GHN140" s="124">
        <v>0.04</v>
      </c>
      <c r="GHO140" s="124">
        <v>0.04</v>
      </c>
      <c r="GHP140" s="124">
        <v>0.04</v>
      </c>
      <c r="GHQ140" s="124">
        <v>0.04</v>
      </c>
      <c r="GHR140" s="124">
        <v>0.04</v>
      </c>
      <c r="GHS140" s="124">
        <v>0.04</v>
      </c>
      <c r="GHT140" s="124">
        <v>0.04</v>
      </c>
      <c r="GHU140" s="124">
        <v>0.04</v>
      </c>
      <c r="GHV140" s="124">
        <v>0.04</v>
      </c>
      <c r="GHW140" s="124">
        <v>0.04</v>
      </c>
      <c r="GHX140" s="124">
        <v>0.04</v>
      </c>
      <c r="GHY140" s="124">
        <v>0.04</v>
      </c>
      <c r="GHZ140" s="124">
        <v>0.04</v>
      </c>
      <c r="GIA140" s="124">
        <v>0.04</v>
      </c>
      <c r="GIB140" s="124">
        <v>0.04</v>
      </c>
      <c r="GIC140" s="124">
        <v>0.04</v>
      </c>
      <c r="GID140" s="124">
        <v>0.04</v>
      </c>
      <c r="GIE140" s="124">
        <v>0.04</v>
      </c>
      <c r="GIF140" s="124">
        <v>0.04</v>
      </c>
      <c r="GIG140" s="124">
        <v>0.04</v>
      </c>
      <c r="GIH140" s="124">
        <v>0.04</v>
      </c>
      <c r="GII140" s="124">
        <v>0.04</v>
      </c>
      <c r="GIJ140" s="124">
        <v>0.04</v>
      </c>
      <c r="GIK140" s="124">
        <v>0.04</v>
      </c>
      <c r="GIL140" s="124">
        <v>0.04</v>
      </c>
      <c r="GIM140" s="124">
        <v>0.04</v>
      </c>
      <c r="GIN140" s="124">
        <v>0.04</v>
      </c>
      <c r="GIO140" s="124">
        <v>0.04</v>
      </c>
      <c r="GIP140" s="124">
        <v>0.04</v>
      </c>
      <c r="GIQ140" s="124">
        <v>0.04</v>
      </c>
      <c r="GIR140" s="124">
        <v>0.04</v>
      </c>
      <c r="GIS140" s="124">
        <v>0.04</v>
      </c>
      <c r="GIT140" s="124">
        <v>0.04</v>
      </c>
      <c r="GIU140" s="124">
        <v>0.04</v>
      </c>
      <c r="GIV140" s="124">
        <v>0.04</v>
      </c>
      <c r="GIW140" s="124">
        <v>0.04</v>
      </c>
      <c r="GIX140" s="124">
        <v>0.04</v>
      </c>
      <c r="GIY140" s="124">
        <v>0.04</v>
      </c>
      <c r="GIZ140" s="124">
        <v>0.04</v>
      </c>
      <c r="GJA140" s="124">
        <v>0.04</v>
      </c>
      <c r="GJB140" s="124">
        <v>0.04</v>
      </c>
      <c r="GJC140" s="124">
        <v>0.04</v>
      </c>
      <c r="GJD140" s="124">
        <v>0.04</v>
      </c>
      <c r="GJE140" s="124">
        <v>0.04</v>
      </c>
      <c r="GJF140" s="124">
        <v>0.04</v>
      </c>
      <c r="GJG140" s="124">
        <v>0.04</v>
      </c>
      <c r="GJH140" s="124">
        <v>0.04</v>
      </c>
      <c r="GJI140" s="124">
        <v>0.04</v>
      </c>
      <c r="GJJ140" s="124">
        <v>0.04</v>
      </c>
      <c r="GJK140" s="124">
        <v>0.04</v>
      </c>
      <c r="GJL140" s="124">
        <v>0.04</v>
      </c>
      <c r="GJM140" s="124">
        <v>0.04</v>
      </c>
      <c r="GJN140" s="124">
        <v>0.04</v>
      </c>
      <c r="GJO140" s="124">
        <v>0.04</v>
      </c>
      <c r="GJP140" s="124">
        <v>0.04</v>
      </c>
      <c r="GJQ140" s="124">
        <v>0.04</v>
      </c>
      <c r="GJR140" s="124">
        <v>0.04</v>
      </c>
      <c r="GJS140" s="124">
        <v>0.04</v>
      </c>
      <c r="GJT140" s="124">
        <v>0.04</v>
      </c>
      <c r="GJU140" s="124">
        <v>0.04</v>
      </c>
      <c r="GJV140" s="124">
        <v>0.04</v>
      </c>
      <c r="GJW140" s="124">
        <v>0.04</v>
      </c>
      <c r="GJX140" s="124">
        <v>0.04</v>
      </c>
      <c r="GJY140" s="124">
        <v>0.04</v>
      </c>
      <c r="GJZ140" s="124">
        <v>0.04</v>
      </c>
      <c r="GKA140" s="124">
        <v>0.04</v>
      </c>
      <c r="GKB140" s="124">
        <v>0.04</v>
      </c>
      <c r="GKC140" s="124">
        <v>0.04</v>
      </c>
      <c r="GKD140" s="124">
        <v>0.04</v>
      </c>
      <c r="GKE140" s="124">
        <v>0.04</v>
      </c>
      <c r="GKF140" s="124">
        <v>0.04</v>
      </c>
      <c r="GKG140" s="124">
        <v>0.04</v>
      </c>
      <c r="GKH140" s="124">
        <v>0.04</v>
      </c>
      <c r="GKI140" s="124">
        <v>0.04</v>
      </c>
      <c r="GKJ140" s="124">
        <v>0.04</v>
      </c>
      <c r="GKK140" s="124">
        <v>0.04</v>
      </c>
      <c r="GKL140" s="124">
        <v>0.04</v>
      </c>
      <c r="GKM140" s="124">
        <v>0.04</v>
      </c>
      <c r="GKN140" s="124">
        <v>0.04</v>
      </c>
      <c r="GKO140" s="124">
        <v>0.04</v>
      </c>
      <c r="GKP140" s="124">
        <v>0.04</v>
      </c>
      <c r="GKQ140" s="124">
        <v>0.04</v>
      </c>
      <c r="GKR140" s="124">
        <v>0.04</v>
      </c>
      <c r="GKS140" s="124">
        <v>0.04</v>
      </c>
      <c r="GKT140" s="124">
        <v>0.04</v>
      </c>
      <c r="GKU140" s="124">
        <v>0.04</v>
      </c>
      <c r="GKV140" s="124">
        <v>0.04</v>
      </c>
      <c r="GKW140" s="124">
        <v>0.04</v>
      </c>
      <c r="GKX140" s="124">
        <v>0.04</v>
      </c>
      <c r="GKY140" s="124">
        <v>0.04</v>
      </c>
      <c r="GKZ140" s="124">
        <v>0.04</v>
      </c>
      <c r="GLA140" s="124">
        <v>0.04</v>
      </c>
      <c r="GLB140" s="124">
        <v>0.04</v>
      </c>
      <c r="GLC140" s="124">
        <v>0.04</v>
      </c>
      <c r="GLD140" s="124">
        <v>0.04</v>
      </c>
      <c r="GLE140" s="124">
        <v>0.04</v>
      </c>
      <c r="GLF140" s="124">
        <v>0.04</v>
      </c>
      <c r="GLG140" s="124">
        <v>0.04</v>
      </c>
      <c r="GLH140" s="124">
        <v>0.04</v>
      </c>
      <c r="GLI140" s="124">
        <v>0.04</v>
      </c>
      <c r="GLJ140" s="124">
        <v>0.04</v>
      </c>
      <c r="GLK140" s="124">
        <v>0.04</v>
      </c>
      <c r="GLL140" s="124">
        <v>0.04</v>
      </c>
      <c r="GLM140" s="124">
        <v>0.04</v>
      </c>
      <c r="GLN140" s="124">
        <v>0.04</v>
      </c>
      <c r="GLO140" s="124">
        <v>0.04</v>
      </c>
      <c r="GLP140" s="124">
        <v>0.04</v>
      </c>
      <c r="GLQ140" s="124">
        <v>0.04</v>
      </c>
      <c r="GLR140" s="124">
        <v>0.04</v>
      </c>
      <c r="GLS140" s="124">
        <v>0.04</v>
      </c>
      <c r="GLT140" s="124">
        <v>0.04</v>
      </c>
      <c r="GLU140" s="124">
        <v>0.04</v>
      </c>
      <c r="GLV140" s="124">
        <v>0.04</v>
      </c>
      <c r="GLW140" s="124">
        <v>0.04</v>
      </c>
      <c r="GLX140" s="124">
        <v>0.04</v>
      </c>
      <c r="GLY140" s="124">
        <v>0.04</v>
      </c>
      <c r="GLZ140" s="124">
        <v>0.04</v>
      </c>
      <c r="GMA140" s="124">
        <v>0.04</v>
      </c>
      <c r="GMB140" s="124">
        <v>0.04</v>
      </c>
      <c r="GMC140" s="124">
        <v>0.04</v>
      </c>
      <c r="GMD140" s="124">
        <v>0.04</v>
      </c>
      <c r="GME140" s="124">
        <v>0.04</v>
      </c>
      <c r="GMF140" s="124">
        <v>0.04</v>
      </c>
      <c r="GMG140" s="124">
        <v>0.04</v>
      </c>
      <c r="GMH140" s="124">
        <v>0.04</v>
      </c>
      <c r="GMI140" s="124">
        <v>0.04</v>
      </c>
      <c r="GMJ140" s="124">
        <v>0.04</v>
      </c>
      <c r="GMK140" s="124">
        <v>0.04</v>
      </c>
      <c r="GML140" s="124">
        <v>0.04</v>
      </c>
      <c r="GMM140" s="124">
        <v>0.04</v>
      </c>
      <c r="GMN140" s="124">
        <v>0.04</v>
      </c>
      <c r="GMO140" s="124">
        <v>0.04</v>
      </c>
      <c r="GMP140" s="124">
        <v>0.04</v>
      </c>
      <c r="GMQ140" s="124">
        <v>0.04</v>
      </c>
      <c r="GMR140" s="124">
        <v>0.04</v>
      </c>
      <c r="GMS140" s="124">
        <v>0.04</v>
      </c>
      <c r="GMT140" s="124">
        <v>0.04</v>
      </c>
      <c r="GMU140" s="124">
        <v>0.04</v>
      </c>
      <c r="GMV140" s="124">
        <v>0.04</v>
      </c>
      <c r="GMW140" s="124">
        <v>0.04</v>
      </c>
      <c r="GMX140" s="124">
        <v>0.04</v>
      </c>
      <c r="GMY140" s="124">
        <v>0.04</v>
      </c>
      <c r="GMZ140" s="124">
        <v>0.04</v>
      </c>
      <c r="GNA140" s="124">
        <v>0.04</v>
      </c>
      <c r="GNB140" s="124">
        <v>0.04</v>
      </c>
      <c r="GNC140" s="124">
        <v>0.04</v>
      </c>
      <c r="GND140" s="124">
        <v>0.04</v>
      </c>
      <c r="GNE140" s="124">
        <v>0.04</v>
      </c>
      <c r="GNF140" s="124">
        <v>0.04</v>
      </c>
      <c r="GNG140" s="124">
        <v>0.04</v>
      </c>
      <c r="GNH140" s="124">
        <v>0.04</v>
      </c>
      <c r="GNI140" s="124">
        <v>0.04</v>
      </c>
      <c r="GNJ140" s="124">
        <v>0.04</v>
      </c>
      <c r="GNK140" s="124">
        <v>0.04</v>
      </c>
      <c r="GNL140" s="124">
        <v>0.04</v>
      </c>
      <c r="GNM140" s="124">
        <v>0.04</v>
      </c>
      <c r="GNN140" s="124">
        <v>0.04</v>
      </c>
      <c r="GNO140" s="124">
        <v>0.04</v>
      </c>
      <c r="GNP140" s="124">
        <v>0.04</v>
      </c>
      <c r="GNQ140" s="124">
        <v>0.04</v>
      </c>
      <c r="GNR140" s="124">
        <v>0.04</v>
      </c>
      <c r="GNS140" s="124">
        <v>0.04</v>
      </c>
      <c r="GNT140" s="124">
        <v>0.04</v>
      </c>
      <c r="GNU140" s="124">
        <v>0.04</v>
      </c>
      <c r="GNV140" s="124">
        <v>0.04</v>
      </c>
      <c r="GNW140" s="124">
        <v>0.04</v>
      </c>
      <c r="GNX140" s="124">
        <v>0.04</v>
      </c>
      <c r="GNY140" s="124">
        <v>0.04</v>
      </c>
      <c r="GNZ140" s="124">
        <v>0.04</v>
      </c>
      <c r="GOA140" s="124">
        <v>0.04</v>
      </c>
      <c r="GOB140" s="124">
        <v>0.04</v>
      </c>
      <c r="GOC140" s="124">
        <v>0.04</v>
      </c>
      <c r="GOD140" s="124">
        <v>0.04</v>
      </c>
      <c r="GOE140" s="124">
        <v>0.04</v>
      </c>
      <c r="GOF140" s="124">
        <v>0.04</v>
      </c>
      <c r="GOG140" s="124">
        <v>0.04</v>
      </c>
      <c r="GOH140" s="124">
        <v>0.04</v>
      </c>
      <c r="GOI140" s="124">
        <v>0.04</v>
      </c>
      <c r="GOJ140" s="124">
        <v>0.04</v>
      </c>
      <c r="GOK140" s="124">
        <v>0.04</v>
      </c>
      <c r="GOL140" s="124">
        <v>0.04</v>
      </c>
      <c r="GOM140" s="124">
        <v>0.04</v>
      </c>
      <c r="GON140" s="124">
        <v>0.04</v>
      </c>
      <c r="GOO140" s="124">
        <v>0.04</v>
      </c>
      <c r="GOP140" s="124">
        <v>0.04</v>
      </c>
      <c r="GOQ140" s="124">
        <v>0.04</v>
      </c>
      <c r="GOR140" s="124">
        <v>0.04</v>
      </c>
      <c r="GOS140" s="124">
        <v>0.04</v>
      </c>
      <c r="GOT140" s="124">
        <v>0.04</v>
      </c>
      <c r="GOU140" s="124">
        <v>0.04</v>
      </c>
      <c r="GOV140" s="124">
        <v>0.04</v>
      </c>
      <c r="GOW140" s="124">
        <v>0.04</v>
      </c>
      <c r="GOX140" s="124">
        <v>0.04</v>
      </c>
      <c r="GOY140" s="124">
        <v>0.04</v>
      </c>
      <c r="GOZ140" s="124">
        <v>0.04</v>
      </c>
      <c r="GPA140" s="124">
        <v>0.04</v>
      </c>
      <c r="GPB140" s="124">
        <v>0.04</v>
      </c>
      <c r="GPC140" s="124">
        <v>0.04</v>
      </c>
      <c r="GPD140" s="124">
        <v>0.04</v>
      </c>
      <c r="GPE140" s="124">
        <v>0.04</v>
      </c>
      <c r="GPF140" s="124">
        <v>0.04</v>
      </c>
      <c r="GPG140" s="124">
        <v>0.04</v>
      </c>
      <c r="GPH140" s="124">
        <v>0.04</v>
      </c>
      <c r="GPI140" s="124">
        <v>0.04</v>
      </c>
      <c r="GPJ140" s="124">
        <v>0.04</v>
      </c>
      <c r="GPK140" s="124">
        <v>0.04</v>
      </c>
      <c r="GPL140" s="124">
        <v>0.04</v>
      </c>
      <c r="GPM140" s="124">
        <v>0.04</v>
      </c>
      <c r="GPN140" s="124">
        <v>0.04</v>
      </c>
      <c r="GPO140" s="124">
        <v>0.04</v>
      </c>
      <c r="GPP140" s="124">
        <v>0.04</v>
      </c>
      <c r="GPQ140" s="124">
        <v>0.04</v>
      </c>
      <c r="GPR140" s="124">
        <v>0.04</v>
      </c>
      <c r="GPS140" s="124">
        <v>0.04</v>
      </c>
      <c r="GPT140" s="124">
        <v>0.04</v>
      </c>
      <c r="GPU140" s="124">
        <v>0.04</v>
      </c>
      <c r="GPV140" s="124">
        <v>0.04</v>
      </c>
      <c r="GPW140" s="124">
        <v>0.04</v>
      </c>
      <c r="GPX140" s="124">
        <v>0.04</v>
      </c>
      <c r="GPY140" s="124">
        <v>0.04</v>
      </c>
      <c r="GPZ140" s="124">
        <v>0.04</v>
      </c>
      <c r="GQA140" s="124">
        <v>0.04</v>
      </c>
      <c r="GQB140" s="124">
        <v>0.04</v>
      </c>
      <c r="GQC140" s="124">
        <v>0.04</v>
      </c>
      <c r="GQD140" s="124">
        <v>0.04</v>
      </c>
      <c r="GQE140" s="124">
        <v>0.04</v>
      </c>
      <c r="GQF140" s="124">
        <v>0.04</v>
      </c>
      <c r="GQG140" s="124">
        <v>0.04</v>
      </c>
      <c r="GQH140" s="124">
        <v>0.04</v>
      </c>
      <c r="GQI140" s="124">
        <v>0.04</v>
      </c>
      <c r="GQJ140" s="124">
        <v>0.04</v>
      </c>
      <c r="GQK140" s="124">
        <v>0.04</v>
      </c>
      <c r="GQL140" s="124">
        <v>0.04</v>
      </c>
      <c r="GQM140" s="124">
        <v>0.04</v>
      </c>
      <c r="GQN140" s="124">
        <v>0.04</v>
      </c>
      <c r="GQO140" s="124">
        <v>0.04</v>
      </c>
      <c r="GQP140" s="124">
        <v>0.04</v>
      </c>
      <c r="GQQ140" s="124">
        <v>0.04</v>
      </c>
      <c r="GQR140" s="124">
        <v>0.04</v>
      </c>
      <c r="GQS140" s="124">
        <v>0.04</v>
      </c>
      <c r="GQT140" s="124">
        <v>0.04</v>
      </c>
      <c r="GQU140" s="124">
        <v>0.04</v>
      </c>
      <c r="GQV140" s="124">
        <v>0.04</v>
      </c>
      <c r="GQW140" s="124">
        <v>0.04</v>
      </c>
      <c r="GQX140" s="124">
        <v>0.04</v>
      </c>
      <c r="GQY140" s="124">
        <v>0.04</v>
      </c>
      <c r="GQZ140" s="124">
        <v>0.04</v>
      </c>
      <c r="GRA140" s="124">
        <v>0.04</v>
      </c>
      <c r="GRB140" s="124">
        <v>0.04</v>
      </c>
      <c r="GRC140" s="124">
        <v>0.04</v>
      </c>
      <c r="GRD140" s="124">
        <v>0.04</v>
      </c>
      <c r="GRE140" s="124">
        <v>0.04</v>
      </c>
      <c r="GRF140" s="124">
        <v>0.04</v>
      </c>
      <c r="GRG140" s="124">
        <v>0.04</v>
      </c>
      <c r="GRH140" s="124">
        <v>0.04</v>
      </c>
      <c r="GRI140" s="124">
        <v>0.04</v>
      </c>
      <c r="GRJ140" s="124">
        <v>0.04</v>
      </c>
      <c r="GRK140" s="124">
        <v>0.04</v>
      </c>
      <c r="GRL140" s="124">
        <v>0.04</v>
      </c>
      <c r="GRM140" s="124">
        <v>0.04</v>
      </c>
      <c r="GRN140" s="124">
        <v>0.04</v>
      </c>
      <c r="GRO140" s="124">
        <v>0.04</v>
      </c>
      <c r="GRP140" s="124">
        <v>0.04</v>
      </c>
      <c r="GRQ140" s="124">
        <v>0.04</v>
      </c>
      <c r="GRR140" s="124">
        <v>0.04</v>
      </c>
      <c r="GRS140" s="124">
        <v>0.04</v>
      </c>
      <c r="GRT140" s="124">
        <v>0.04</v>
      </c>
      <c r="GRU140" s="124">
        <v>0.04</v>
      </c>
      <c r="GRV140" s="124">
        <v>0.04</v>
      </c>
      <c r="GRW140" s="124">
        <v>0.04</v>
      </c>
      <c r="GRX140" s="124">
        <v>0.04</v>
      </c>
      <c r="GRY140" s="124">
        <v>0.04</v>
      </c>
      <c r="GRZ140" s="124">
        <v>0.04</v>
      </c>
      <c r="GSA140" s="124">
        <v>0.04</v>
      </c>
      <c r="GSB140" s="124">
        <v>0.04</v>
      </c>
      <c r="GSC140" s="124">
        <v>0.04</v>
      </c>
      <c r="GSD140" s="124">
        <v>0.04</v>
      </c>
      <c r="GSE140" s="124">
        <v>0.04</v>
      </c>
      <c r="GSF140" s="124">
        <v>0.04</v>
      </c>
      <c r="GSG140" s="124">
        <v>0.04</v>
      </c>
      <c r="GSH140" s="124">
        <v>0.04</v>
      </c>
      <c r="GSI140" s="124">
        <v>0.04</v>
      </c>
      <c r="GSJ140" s="124">
        <v>0.04</v>
      </c>
      <c r="GSK140" s="124">
        <v>0.04</v>
      </c>
      <c r="GSL140" s="124">
        <v>0.04</v>
      </c>
      <c r="GSM140" s="124">
        <v>0.04</v>
      </c>
      <c r="GSN140" s="124">
        <v>0.04</v>
      </c>
      <c r="GSO140" s="124">
        <v>0.04</v>
      </c>
      <c r="GSP140" s="124">
        <v>0.04</v>
      </c>
      <c r="GSQ140" s="124">
        <v>0.04</v>
      </c>
      <c r="GSR140" s="124">
        <v>0.04</v>
      </c>
      <c r="GSS140" s="124">
        <v>0.04</v>
      </c>
      <c r="GST140" s="124">
        <v>0.04</v>
      </c>
      <c r="GSU140" s="124">
        <v>0.04</v>
      </c>
      <c r="GSV140" s="124">
        <v>0.04</v>
      </c>
      <c r="GSW140" s="124">
        <v>0.04</v>
      </c>
      <c r="GSX140" s="124">
        <v>0.04</v>
      </c>
      <c r="GSY140" s="124">
        <v>0.04</v>
      </c>
      <c r="GSZ140" s="124">
        <v>0.04</v>
      </c>
      <c r="GTA140" s="124">
        <v>0.04</v>
      </c>
      <c r="GTB140" s="124">
        <v>0.04</v>
      </c>
      <c r="GTC140" s="124">
        <v>0.04</v>
      </c>
      <c r="GTD140" s="124">
        <v>0.04</v>
      </c>
      <c r="GTE140" s="124">
        <v>0.04</v>
      </c>
      <c r="GTF140" s="124">
        <v>0.04</v>
      </c>
      <c r="GTG140" s="124">
        <v>0.04</v>
      </c>
      <c r="GTH140" s="124">
        <v>0.04</v>
      </c>
      <c r="GTI140" s="124">
        <v>0.04</v>
      </c>
      <c r="GTJ140" s="124">
        <v>0.04</v>
      </c>
      <c r="GTK140" s="124">
        <v>0.04</v>
      </c>
      <c r="GTL140" s="124">
        <v>0.04</v>
      </c>
      <c r="GTM140" s="124">
        <v>0.04</v>
      </c>
      <c r="GTN140" s="124">
        <v>0.04</v>
      </c>
      <c r="GTO140" s="124">
        <v>0.04</v>
      </c>
      <c r="GTP140" s="124">
        <v>0.04</v>
      </c>
      <c r="GTQ140" s="124">
        <v>0.04</v>
      </c>
      <c r="GTR140" s="124">
        <v>0.04</v>
      </c>
      <c r="GTS140" s="124">
        <v>0.04</v>
      </c>
      <c r="GTT140" s="124">
        <v>0.04</v>
      </c>
      <c r="GTU140" s="124">
        <v>0.04</v>
      </c>
      <c r="GTV140" s="124">
        <v>0.04</v>
      </c>
      <c r="GTW140" s="124">
        <v>0.04</v>
      </c>
      <c r="GTX140" s="124">
        <v>0.04</v>
      </c>
      <c r="GTY140" s="124">
        <v>0.04</v>
      </c>
      <c r="GTZ140" s="124">
        <v>0.04</v>
      </c>
      <c r="GUA140" s="124">
        <v>0.04</v>
      </c>
      <c r="GUB140" s="124">
        <v>0.04</v>
      </c>
      <c r="GUC140" s="124">
        <v>0.04</v>
      </c>
      <c r="GUD140" s="124">
        <v>0.04</v>
      </c>
      <c r="GUE140" s="124">
        <v>0.04</v>
      </c>
      <c r="GUF140" s="124">
        <v>0.04</v>
      </c>
      <c r="GUG140" s="124">
        <v>0.04</v>
      </c>
      <c r="GUH140" s="124">
        <v>0.04</v>
      </c>
      <c r="GUI140" s="124">
        <v>0.04</v>
      </c>
      <c r="GUJ140" s="124">
        <v>0.04</v>
      </c>
      <c r="GUK140" s="124">
        <v>0.04</v>
      </c>
      <c r="GUL140" s="124">
        <v>0.04</v>
      </c>
      <c r="GUM140" s="124">
        <v>0.04</v>
      </c>
      <c r="GUN140" s="124">
        <v>0.04</v>
      </c>
      <c r="GUO140" s="124">
        <v>0.04</v>
      </c>
      <c r="GUP140" s="124">
        <v>0.04</v>
      </c>
      <c r="GUQ140" s="124">
        <v>0.04</v>
      </c>
      <c r="GUR140" s="124">
        <v>0.04</v>
      </c>
      <c r="GUS140" s="124">
        <v>0.04</v>
      </c>
      <c r="GUT140" s="124">
        <v>0.04</v>
      </c>
      <c r="GUU140" s="124">
        <v>0.04</v>
      </c>
      <c r="GUV140" s="124">
        <v>0.04</v>
      </c>
      <c r="GUW140" s="124">
        <v>0.04</v>
      </c>
      <c r="GUX140" s="124">
        <v>0.04</v>
      </c>
      <c r="GUY140" s="124">
        <v>0.04</v>
      </c>
      <c r="GUZ140" s="124">
        <v>0.04</v>
      </c>
      <c r="GVA140" s="124">
        <v>0.04</v>
      </c>
      <c r="GVB140" s="124">
        <v>0.04</v>
      </c>
      <c r="GVC140" s="124">
        <v>0.04</v>
      </c>
      <c r="GVD140" s="124">
        <v>0.04</v>
      </c>
      <c r="GVE140" s="124">
        <v>0.04</v>
      </c>
      <c r="GVF140" s="124">
        <v>0.04</v>
      </c>
      <c r="GVG140" s="124">
        <v>0.04</v>
      </c>
      <c r="GVH140" s="124">
        <v>0.04</v>
      </c>
      <c r="GVI140" s="124">
        <v>0.04</v>
      </c>
      <c r="GVJ140" s="124">
        <v>0.04</v>
      </c>
      <c r="GVK140" s="124">
        <v>0.04</v>
      </c>
      <c r="GVL140" s="124">
        <v>0.04</v>
      </c>
      <c r="GVM140" s="124">
        <v>0.04</v>
      </c>
      <c r="GVN140" s="124">
        <v>0.04</v>
      </c>
      <c r="GVO140" s="124">
        <v>0.04</v>
      </c>
      <c r="GVP140" s="124">
        <v>0.04</v>
      </c>
      <c r="GVQ140" s="124">
        <v>0.04</v>
      </c>
      <c r="GVR140" s="124">
        <v>0.04</v>
      </c>
      <c r="GVS140" s="124">
        <v>0.04</v>
      </c>
      <c r="GVT140" s="124">
        <v>0.04</v>
      </c>
      <c r="GVU140" s="124">
        <v>0.04</v>
      </c>
      <c r="GVV140" s="124">
        <v>0.04</v>
      </c>
      <c r="GVW140" s="124">
        <v>0.04</v>
      </c>
      <c r="GVX140" s="124">
        <v>0.04</v>
      </c>
      <c r="GVY140" s="124">
        <v>0.04</v>
      </c>
      <c r="GVZ140" s="124">
        <v>0.04</v>
      </c>
      <c r="GWA140" s="124">
        <v>0.04</v>
      </c>
      <c r="GWB140" s="124">
        <v>0.04</v>
      </c>
      <c r="GWC140" s="124">
        <v>0.04</v>
      </c>
      <c r="GWD140" s="124">
        <v>0.04</v>
      </c>
      <c r="GWE140" s="124">
        <v>0.04</v>
      </c>
      <c r="GWF140" s="124">
        <v>0.04</v>
      </c>
      <c r="GWG140" s="124">
        <v>0.04</v>
      </c>
      <c r="GWH140" s="124">
        <v>0.04</v>
      </c>
      <c r="GWI140" s="124">
        <v>0.04</v>
      </c>
      <c r="GWJ140" s="124">
        <v>0.04</v>
      </c>
      <c r="GWK140" s="124">
        <v>0.04</v>
      </c>
      <c r="GWL140" s="124">
        <v>0.04</v>
      </c>
      <c r="GWM140" s="124">
        <v>0.04</v>
      </c>
      <c r="GWN140" s="124">
        <v>0.04</v>
      </c>
      <c r="GWO140" s="124">
        <v>0.04</v>
      </c>
      <c r="GWP140" s="124">
        <v>0.04</v>
      </c>
      <c r="GWQ140" s="124">
        <v>0.04</v>
      </c>
      <c r="GWR140" s="124">
        <v>0.04</v>
      </c>
      <c r="GWS140" s="124">
        <v>0.04</v>
      </c>
      <c r="GWT140" s="124">
        <v>0.04</v>
      </c>
      <c r="GWU140" s="124">
        <v>0.04</v>
      </c>
      <c r="GWV140" s="124">
        <v>0.04</v>
      </c>
      <c r="GWW140" s="124">
        <v>0.04</v>
      </c>
      <c r="GWX140" s="124">
        <v>0.04</v>
      </c>
      <c r="GWY140" s="124">
        <v>0.04</v>
      </c>
      <c r="GWZ140" s="124">
        <v>0.04</v>
      </c>
      <c r="GXA140" s="124">
        <v>0.04</v>
      </c>
      <c r="GXB140" s="124">
        <v>0.04</v>
      </c>
      <c r="GXC140" s="124">
        <v>0.04</v>
      </c>
      <c r="GXD140" s="124">
        <v>0.04</v>
      </c>
      <c r="GXE140" s="124">
        <v>0.04</v>
      </c>
      <c r="GXF140" s="124">
        <v>0.04</v>
      </c>
      <c r="GXG140" s="124">
        <v>0.04</v>
      </c>
      <c r="GXH140" s="124">
        <v>0.04</v>
      </c>
      <c r="GXI140" s="124">
        <v>0.04</v>
      </c>
      <c r="GXJ140" s="124">
        <v>0.04</v>
      </c>
      <c r="GXK140" s="124">
        <v>0.04</v>
      </c>
      <c r="GXL140" s="124">
        <v>0.04</v>
      </c>
      <c r="GXM140" s="124">
        <v>0.04</v>
      </c>
      <c r="GXN140" s="124">
        <v>0.04</v>
      </c>
      <c r="GXO140" s="124">
        <v>0.04</v>
      </c>
      <c r="GXP140" s="124">
        <v>0.04</v>
      </c>
      <c r="GXQ140" s="124">
        <v>0.04</v>
      </c>
      <c r="GXR140" s="124">
        <v>0.04</v>
      </c>
      <c r="GXS140" s="124">
        <v>0.04</v>
      </c>
      <c r="GXT140" s="124">
        <v>0.04</v>
      </c>
      <c r="GXU140" s="124">
        <v>0.04</v>
      </c>
      <c r="GXV140" s="124">
        <v>0.04</v>
      </c>
      <c r="GXW140" s="124">
        <v>0.04</v>
      </c>
      <c r="GXX140" s="124">
        <v>0.04</v>
      </c>
      <c r="GXY140" s="124">
        <v>0.04</v>
      </c>
      <c r="GXZ140" s="124">
        <v>0.04</v>
      </c>
      <c r="GYA140" s="124">
        <v>0.04</v>
      </c>
      <c r="GYB140" s="124">
        <v>0.04</v>
      </c>
      <c r="GYC140" s="124">
        <v>0.04</v>
      </c>
      <c r="GYD140" s="124">
        <v>0.04</v>
      </c>
      <c r="GYE140" s="124">
        <v>0.04</v>
      </c>
      <c r="GYF140" s="124">
        <v>0.04</v>
      </c>
      <c r="GYG140" s="124">
        <v>0.04</v>
      </c>
      <c r="GYH140" s="124">
        <v>0.04</v>
      </c>
      <c r="GYI140" s="124">
        <v>0.04</v>
      </c>
      <c r="GYJ140" s="124">
        <v>0.04</v>
      </c>
      <c r="GYK140" s="124">
        <v>0.04</v>
      </c>
      <c r="GYL140" s="124">
        <v>0.04</v>
      </c>
      <c r="GYM140" s="124">
        <v>0.04</v>
      </c>
      <c r="GYN140" s="124">
        <v>0.04</v>
      </c>
      <c r="GYO140" s="124">
        <v>0.04</v>
      </c>
      <c r="GYP140" s="124">
        <v>0.04</v>
      </c>
      <c r="GYQ140" s="124">
        <v>0.04</v>
      </c>
      <c r="GYR140" s="124">
        <v>0.04</v>
      </c>
      <c r="GYS140" s="124">
        <v>0.04</v>
      </c>
      <c r="GYT140" s="124">
        <v>0.04</v>
      </c>
      <c r="GYU140" s="124">
        <v>0.04</v>
      </c>
      <c r="GYV140" s="124">
        <v>0.04</v>
      </c>
      <c r="GYW140" s="124">
        <v>0.04</v>
      </c>
      <c r="GYX140" s="124">
        <v>0.04</v>
      </c>
      <c r="GYY140" s="124">
        <v>0.04</v>
      </c>
      <c r="GYZ140" s="124">
        <v>0.04</v>
      </c>
      <c r="GZA140" s="124">
        <v>0.04</v>
      </c>
      <c r="GZB140" s="124">
        <v>0.04</v>
      </c>
      <c r="GZC140" s="124">
        <v>0.04</v>
      </c>
      <c r="GZD140" s="124">
        <v>0.04</v>
      </c>
      <c r="GZE140" s="124">
        <v>0.04</v>
      </c>
      <c r="GZF140" s="124">
        <v>0.04</v>
      </c>
      <c r="GZG140" s="124">
        <v>0.04</v>
      </c>
      <c r="GZH140" s="124">
        <v>0.04</v>
      </c>
      <c r="GZI140" s="124">
        <v>0.04</v>
      </c>
      <c r="GZJ140" s="124">
        <v>0.04</v>
      </c>
      <c r="GZK140" s="124">
        <v>0.04</v>
      </c>
      <c r="GZL140" s="124">
        <v>0.04</v>
      </c>
      <c r="GZM140" s="124">
        <v>0.04</v>
      </c>
      <c r="GZN140" s="124">
        <v>0.04</v>
      </c>
      <c r="GZO140" s="124">
        <v>0.04</v>
      </c>
      <c r="GZP140" s="124">
        <v>0.04</v>
      </c>
      <c r="GZQ140" s="124">
        <v>0.04</v>
      </c>
      <c r="GZR140" s="124">
        <v>0.04</v>
      </c>
      <c r="GZS140" s="124">
        <v>0.04</v>
      </c>
      <c r="GZT140" s="124">
        <v>0.04</v>
      </c>
      <c r="GZU140" s="124">
        <v>0.04</v>
      </c>
      <c r="GZV140" s="124">
        <v>0.04</v>
      </c>
      <c r="GZW140" s="124">
        <v>0.04</v>
      </c>
      <c r="GZX140" s="124">
        <v>0.04</v>
      </c>
      <c r="GZY140" s="124">
        <v>0.04</v>
      </c>
      <c r="GZZ140" s="124">
        <v>0.04</v>
      </c>
      <c r="HAA140" s="124">
        <v>0.04</v>
      </c>
      <c r="HAB140" s="124">
        <v>0.04</v>
      </c>
      <c r="HAC140" s="124">
        <v>0.04</v>
      </c>
      <c r="HAD140" s="124">
        <v>0.04</v>
      </c>
      <c r="HAE140" s="124">
        <v>0.04</v>
      </c>
      <c r="HAF140" s="124">
        <v>0.04</v>
      </c>
      <c r="HAG140" s="124">
        <v>0.04</v>
      </c>
      <c r="HAH140" s="124">
        <v>0.04</v>
      </c>
      <c r="HAI140" s="124">
        <v>0.04</v>
      </c>
      <c r="HAJ140" s="124">
        <v>0.04</v>
      </c>
      <c r="HAK140" s="124">
        <v>0.04</v>
      </c>
      <c r="HAL140" s="124">
        <v>0.04</v>
      </c>
      <c r="HAM140" s="124">
        <v>0.04</v>
      </c>
      <c r="HAN140" s="124">
        <v>0.04</v>
      </c>
      <c r="HAO140" s="124">
        <v>0.04</v>
      </c>
      <c r="HAP140" s="124">
        <v>0.04</v>
      </c>
      <c r="HAQ140" s="124">
        <v>0.04</v>
      </c>
      <c r="HAR140" s="124">
        <v>0.04</v>
      </c>
      <c r="HAS140" s="124">
        <v>0.04</v>
      </c>
      <c r="HAT140" s="124">
        <v>0.04</v>
      </c>
      <c r="HAU140" s="124">
        <v>0.04</v>
      </c>
      <c r="HAV140" s="124">
        <v>0.04</v>
      </c>
      <c r="HAW140" s="124">
        <v>0.04</v>
      </c>
      <c r="HAX140" s="124">
        <v>0.04</v>
      </c>
      <c r="HAY140" s="124">
        <v>0.04</v>
      </c>
      <c r="HAZ140" s="124">
        <v>0.04</v>
      </c>
      <c r="HBA140" s="124">
        <v>0.04</v>
      </c>
      <c r="HBB140" s="124">
        <v>0.04</v>
      </c>
      <c r="HBC140" s="124">
        <v>0.04</v>
      </c>
      <c r="HBD140" s="124">
        <v>0.04</v>
      </c>
      <c r="HBE140" s="124">
        <v>0.04</v>
      </c>
      <c r="HBF140" s="124">
        <v>0.04</v>
      </c>
      <c r="HBG140" s="124">
        <v>0.04</v>
      </c>
      <c r="HBH140" s="124">
        <v>0.04</v>
      </c>
      <c r="HBI140" s="124">
        <v>0.04</v>
      </c>
      <c r="HBJ140" s="124">
        <v>0.04</v>
      </c>
      <c r="HBK140" s="124">
        <v>0.04</v>
      </c>
      <c r="HBL140" s="124">
        <v>0.04</v>
      </c>
      <c r="HBM140" s="124">
        <v>0.04</v>
      </c>
      <c r="HBN140" s="124">
        <v>0.04</v>
      </c>
      <c r="HBO140" s="124">
        <v>0.04</v>
      </c>
      <c r="HBP140" s="124">
        <v>0.04</v>
      </c>
      <c r="HBQ140" s="124">
        <v>0.04</v>
      </c>
      <c r="HBR140" s="124">
        <v>0.04</v>
      </c>
      <c r="HBS140" s="124">
        <v>0.04</v>
      </c>
      <c r="HBT140" s="124">
        <v>0.04</v>
      </c>
      <c r="HBU140" s="124">
        <v>0.04</v>
      </c>
      <c r="HBV140" s="124">
        <v>0.04</v>
      </c>
      <c r="HBW140" s="124">
        <v>0.04</v>
      </c>
      <c r="HBX140" s="124">
        <v>0.04</v>
      </c>
      <c r="HBY140" s="124">
        <v>0.04</v>
      </c>
      <c r="HBZ140" s="124">
        <v>0.04</v>
      </c>
      <c r="HCA140" s="124">
        <v>0.04</v>
      </c>
      <c r="HCB140" s="124">
        <v>0.04</v>
      </c>
      <c r="HCC140" s="124">
        <v>0.04</v>
      </c>
      <c r="HCD140" s="124">
        <v>0.04</v>
      </c>
      <c r="HCE140" s="124">
        <v>0.04</v>
      </c>
      <c r="HCF140" s="124">
        <v>0.04</v>
      </c>
      <c r="HCG140" s="124">
        <v>0.04</v>
      </c>
      <c r="HCH140" s="124">
        <v>0.04</v>
      </c>
      <c r="HCI140" s="124">
        <v>0.04</v>
      </c>
      <c r="HCJ140" s="124">
        <v>0.04</v>
      </c>
      <c r="HCK140" s="124">
        <v>0.04</v>
      </c>
      <c r="HCL140" s="124">
        <v>0.04</v>
      </c>
      <c r="HCM140" s="124">
        <v>0.04</v>
      </c>
      <c r="HCN140" s="124">
        <v>0.04</v>
      </c>
      <c r="HCO140" s="124">
        <v>0.04</v>
      </c>
      <c r="HCP140" s="124">
        <v>0.04</v>
      </c>
      <c r="HCQ140" s="124">
        <v>0.04</v>
      </c>
      <c r="HCR140" s="124">
        <v>0.04</v>
      </c>
      <c r="HCS140" s="124">
        <v>0.04</v>
      </c>
      <c r="HCT140" s="124">
        <v>0.04</v>
      </c>
      <c r="HCU140" s="124">
        <v>0.04</v>
      </c>
      <c r="HCV140" s="124">
        <v>0.04</v>
      </c>
      <c r="HCW140" s="124">
        <v>0.04</v>
      </c>
      <c r="HCX140" s="124">
        <v>0.04</v>
      </c>
      <c r="HCY140" s="124">
        <v>0.04</v>
      </c>
      <c r="HCZ140" s="124">
        <v>0.04</v>
      </c>
      <c r="HDA140" s="124">
        <v>0.04</v>
      </c>
      <c r="HDB140" s="124">
        <v>0.04</v>
      </c>
      <c r="HDC140" s="124">
        <v>0.04</v>
      </c>
      <c r="HDD140" s="124">
        <v>0.04</v>
      </c>
      <c r="HDE140" s="124">
        <v>0.04</v>
      </c>
      <c r="HDF140" s="124">
        <v>0.04</v>
      </c>
      <c r="HDG140" s="124">
        <v>0.04</v>
      </c>
      <c r="HDH140" s="124">
        <v>0.04</v>
      </c>
      <c r="HDI140" s="124">
        <v>0.04</v>
      </c>
      <c r="HDJ140" s="124">
        <v>0.04</v>
      </c>
      <c r="HDK140" s="124">
        <v>0.04</v>
      </c>
      <c r="HDL140" s="124">
        <v>0.04</v>
      </c>
      <c r="HDM140" s="124">
        <v>0.04</v>
      </c>
      <c r="HDN140" s="124">
        <v>0.04</v>
      </c>
      <c r="HDO140" s="124">
        <v>0.04</v>
      </c>
      <c r="HDP140" s="124">
        <v>0.04</v>
      </c>
      <c r="HDQ140" s="124">
        <v>0.04</v>
      </c>
      <c r="HDR140" s="124">
        <v>0.04</v>
      </c>
      <c r="HDS140" s="124">
        <v>0.04</v>
      </c>
      <c r="HDT140" s="124">
        <v>0.04</v>
      </c>
      <c r="HDU140" s="124">
        <v>0.04</v>
      </c>
      <c r="HDV140" s="124">
        <v>0.04</v>
      </c>
      <c r="HDW140" s="124">
        <v>0.04</v>
      </c>
      <c r="HDX140" s="124">
        <v>0.04</v>
      </c>
      <c r="HDY140" s="124">
        <v>0.04</v>
      </c>
      <c r="HDZ140" s="124">
        <v>0.04</v>
      </c>
      <c r="HEA140" s="124">
        <v>0.04</v>
      </c>
      <c r="HEB140" s="124">
        <v>0.04</v>
      </c>
      <c r="HEC140" s="124">
        <v>0.04</v>
      </c>
      <c r="HED140" s="124">
        <v>0.04</v>
      </c>
      <c r="HEE140" s="124">
        <v>0.04</v>
      </c>
      <c r="HEF140" s="124">
        <v>0.04</v>
      </c>
      <c r="HEG140" s="124">
        <v>0.04</v>
      </c>
      <c r="HEH140" s="124">
        <v>0.04</v>
      </c>
      <c r="HEI140" s="124">
        <v>0.04</v>
      </c>
      <c r="HEJ140" s="124">
        <v>0.04</v>
      </c>
      <c r="HEK140" s="124">
        <v>0.04</v>
      </c>
      <c r="HEL140" s="124">
        <v>0.04</v>
      </c>
      <c r="HEM140" s="124">
        <v>0.04</v>
      </c>
      <c r="HEN140" s="124">
        <v>0.04</v>
      </c>
      <c r="HEO140" s="124">
        <v>0.04</v>
      </c>
      <c r="HEP140" s="124">
        <v>0.04</v>
      </c>
      <c r="HEQ140" s="124">
        <v>0.04</v>
      </c>
      <c r="HER140" s="124">
        <v>0.04</v>
      </c>
      <c r="HES140" s="124">
        <v>0.04</v>
      </c>
      <c r="HET140" s="124">
        <v>0.04</v>
      </c>
      <c r="HEU140" s="124">
        <v>0.04</v>
      </c>
      <c r="HEV140" s="124">
        <v>0.04</v>
      </c>
      <c r="HEW140" s="124">
        <v>0.04</v>
      </c>
      <c r="HEX140" s="124">
        <v>0.04</v>
      </c>
      <c r="HEY140" s="124">
        <v>0.04</v>
      </c>
      <c r="HEZ140" s="124">
        <v>0.04</v>
      </c>
      <c r="HFA140" s="124">
        <v>0.04</v>
      </c>
      <c r="HFB140" s="124">
        <v>0.04</v>
      </c>
      <c r="HFC140" s="124">
        <v>0.04</v>
      </c>
      <c r="HFD140" s="124">
        <v>0.04</v>
      </c>
      <c r="HFE140" s="124">
        <v>0.04</v>
      </c>
      <c r="HFF140" s="124">
        <v>0.04</v>
      </c>
      <c r="HFG140" s="124">
        <v>0.04</v>
      </c>
      <c r="HFH140" s="124">
        <v>0.04</v>
      </c>
      <c r="HFI140" s="124">
        <v>0.04</v>
      </c>
      <c r="HFJ140" s="124">
        <v>0.04</v>
      </c>
      <c r="HFK140" s="124">
        <v>0.04</v>
      </c>
      <c r="HFL140" s="124">
        <v>0.04</v>
      </c>
      <c r="HFM140" s="124">
        <v>0.04</v>
      </c>
      <c r="HFN140" s="124">
        <v>0.04</v>
      </c>
      <c r="HFO140" s="124">
        <v>0.04</v>
      </c>
      <c r="HFP140" s="124">
        <v>0.04</v>
      </c>
      <c r="HFQ140" s="124">
        <v>0.04</v>
      </c>
      <c r="HFR140" s="124">
        <v>0.04</v>
      </c>
      <c r="HFS140" s="124">
        <v>0.04</v>
      </c>
      <c r="HFT140" s="124">
        <v>0.04</v>
      </c>
      <c r="HFU140" s="124">
        <v>0.04</v>
      </c>
      <c r="HFV140" s="124">
        <v>0.04</v>
      </c>
      <c r="HFW140" s="124">
        <v>0.04</v>
      </c>
      <c r="HFX140" s="124">
        <v>0.04</v>
      </c>
      <c r="HFY140" s="124">
        <v>0.04</v>
      </c>
      <c r="HFZ140" s="124">
        <v>0.04</v>
      </c>
      <c r="HGA140" s="124">
        <v>0.04</v>
      </c>
      <c r="HGB140" s="124">
        <v>0.04</v>
      </c>
      <c r="HGC140" s="124">
        <v>0.04</v>
      </c>
      <c r="HGD140" s="124">
        <v>0.04</v>
      </c>
      <c r="HGE140" s="124">
        <v>0.04</v>
      </c>
      <c r="HGF140" s="124">
        <v>0.04</v>
      </c>
      <c r="HGG140" s="124">
        <v>0.04</v>
      </c>
      <c r="HGH140" s="124">
        <v>0.04</v>
      </c>
      <c r="HGI140" s="124">
        <v>0.04</v>
      </c>
      <c r="HGJ140" s="124">
        <v>0.04</v>
      </c>
      <c r="HGK140" s="124">
        <v>0.04</v>
      </c>
      <c r="HGL140" s="124">
        <v>0.04</v>
      </c>
      <c r="HGM140" s="124">
        <v>0.04</v>
      </c>
      <c r="HGN140" s="124">
        <v>0.04</v>
      </c>
      <c r="HGO140" s="124">
        <v>0.04</v>
      </c>
      <c r="HGP140" s="124">
        <v>0.04</v>
      </c>
      <c r="HGQ140" s="124">
        <v>0.04</v>
      </c>
      <c r="HGR140" s="124">
        <v>0.04</v>
      </c>
      <c r="HGS140" s="124">
        <v>0.04</v>
      </c>
      <c r="HGT140" s="124">
        <v>0.04</v>
      </c>
      <c r="HGU140" s="124">
        <v>0.04</v>
      </c>
      <c r="HGV140" s="124">
        <v>0.04</v>
      </c>
      <c r="HGW140" s="124">
        <v>0.04</v>
      </c>
      <c r="HGX140" s="124">
        <v>0.04</v>
      </c>
      <c r="HGY140" s="124">
        <v>0.04</v>
      </c>
      <c r="HGZ140" s="124">
        <v>0.04</v>
      </c>
      <c r="HHA140" s="124">
        <v>0.04</v>
      </c>
      <c r="HHB140" s="124">
        <v>0.04</v>
      </c>
      <c r="HHC140" s="124">
        <v>0.04</v>
      </c>
      <c r="HHD140" s="124">
        <v>0.04</v>
      </c>
      <c r="HHE140" s="124">
        <v>0.04</v>
      </c>
      <c r="HHF140" s="124">
        <v>0.04</v>
      </c>
      <c r="HHG140" s="124">
        <v>0.04</v>
      </c>
      <c r="HHH140" s="124">
        <v>0.04</v>
      </c>
      <c r="HHI140" s="124">
        <v>0.04</v>
      </c>
      <c r="HHJ140" s="124">
        <v>0.04</v>
      </c>
      <c r="HHK140" s="124">
        <v>0.04</v>
      </c>
      <c r="HHL140" s="124">
        <v>0.04</v>
      </c>
      <c r="HHM140" s="124">
        <v>0.04</v>
      </c>
      <c r="HHN140" s="124">
        <v>0.04</v>
      </c>
      <c r="HHO140" s="124">
        <v>0.04</v>
      </c>
      <c r="HHP140" s="124">
        <v>0.04</v>
      </c>
      <c r="HHQ140" s="124">
        <v>0.04</v>
      </c>
      <c r="HHR140" s="124">
        <v>0.04</v>
      </c>
      <c r="HHS140" s="124">
        <v>0.04</v>
      </c>
      <c r="HHT140" s="124">
        <v>0.04</v>
      </c>
      <c r="HHU140" s="124">
        <v>0.04</v>
      </c>
      <c r="HHV140" s="124">
        <v>0.04</v>
      </c>
      <c r="HHW140" s="124">
        <v>0.04</v>
      </c>
      <c r="HHX140" s="124">
        <v>0.04</v>
      </c>
      <c r="HHY140" s="124">
        <v>0.04</v>
      </c>
      <c r="HHZ140" s="124">
        <v>0.04</v>
      </c>
      <c r="HIA140" s="124">
        <v>0.04</v>
      </c>
      <c r="HIB140" s="124">
        <v>0.04</v>
      </c>
      <c r="HIC140" s="124">
        <v>0.04</v>
      </c>
      <c r="HID140" s="124">
        <v>0.04</v>
      </c>
      <c r="HIE140" s="124">
        <v>0.04</v>
      </c>
      <c r="HIF140" s="124">
        <v>0.04</v>
      </c>
      <c r="HIG140" s="124">
        <v>0.04</v>
      </c>
      <c r="HIH140" s="124">
        <v>0.04</v>
      </c>
      <c r="HII140" s="124">
        <v>0.04</v>
      </c>
      <c r="HIJ140" s="124">
        <v>0.04</v>
      </c>
      <c r="HIK140" s="124">
        <v>0.04</v>
      </c>
      <c r="HIL140" s="124">
        <v>0.04</v>
      </c>
      <c r="HIM140" s="124">
        <v>0.04</v>
      </c>
      <c r="HIN140" s="124">
        <v>0.04</v>
      </c>
      <c r="HIO140" s="124">
        <v>0.04</v>
      </c>
      <c r="HIP140" s="124">
        <v>0.04</v>
      </c>
      <c r="HIQ140" s="124">
        <v>0.04</v>
      </c>
      <c r="HIR140" s="124">
        <v>0.04</v>
      </c>
      <c r="HIS140" s="124">
        <v>0.04</v>
      </c>
      <c r="HIT140" s="124">
        <v>0.04</v>
      </c>
      <c r="HIU140" s="124">
        <v>0.04</v>
      </c>
      <c r="HIV140" s="124">
        <v>0.04</v>
      </c>
      <c r="HIW140" s="124">
        <v>0.04</v>
      </c>
      <c r="HIX140" s="124">
        <v>0.04</v>
      </c>
      <c r="HIY140" s="124">
        <v>0.04</v>
      </c>
      <c r="HIZ140" s="124">
        <v>0.04</v>
      </c>
      <c r="HJA140" s="124">
        <v>0.04</v>
      </c>
      <c r="HJB140" s="124">
        <v>0.04</v>
      </c>
      <c r="HJC140" s="124">
        <v>0.04</v>
      </c>
      <c r="HJD140" s="124">
        <v>0.04</v>
      </c>
      <c r="HJE140" s="124">
        <v>0.04</v>
      </c>
      <c r="HJF140" s="124">
        <v>0.04</v>
      </c>
      <c r="HJG140" s="124">
        <v>0.04</v>
      </c>
      <c r="HJH140" s="124">
        <v>0.04</v>
      </c>
      <c r="HJI140" s="124">
        <v>0.04</v>
      </c>
      <c r="HJJ140" s="124">
        <v>0.04</v>
      </c>
      <c r="HJK140" s="124">
        <v>0.04</v>
      </c>
      <c r="HJL140" s="124">
        <v>0.04</v>
      </c>
      <c r="HJM140" s="124">
        <v>0.04</v>
      </c>
      <c r="HJN140" s="124">
        <v>0.04</v>
      </c>
      <c r="HJO140" s="124">
        <v>0.04</v>
      </c>
      <c r="HJP140" s="124">
        <v>0.04</v>
      </c>
      <c r="HJQ140" s="124">
        <v>0.04</v>
      </c>
      <c r="HJR140" s="124">
        <v>0.04</v>
      </c>
      <c r="HJS140" s="124">
        <v>0.04</v>
      </c>
      <c r="HJT140" s="124">
        <v>0.04</v>
      </c>
      <c r="HJU140" s="124">
        <v>0.04</v>
      </c>
      <c r="HJV140" s="124">
        <v>0.04</v>
      </c>
      <c r="HJW140" s="124">
        <v>0.04</v>
      </c>
      <c r="HJX140" s="124">
        <v>0.04</v>
      </c>
      <c r="HJY140" s="124">
        <v>0.04</v>
      </c>
      <c r="HJZ140" s="124">
        <v>0.04</v>
      </c>
      <c r="HKA140" s="124">
        <v>0.04</v>
      </c>
      <c r="HKB140" s="124">
        <v>0.04</v>
      </c>
      <c r="HKC140" s="124">
        <v>0.04</v>
      </c>
      <c r="HKD140" s="124">
        <v>0.04</v>
      </c>
      <c r="HKE140" s="124">
        <v>0.04</v>
      </c>
      <c r="HKF140" s="124">
        <v>0.04</v>
      </c>
      <c r="HKG140" s="124">
        <v>0.04</v>
      </c>
      <c r="HKH140" s="124">
        <v>0.04</v>
      </c>
      <c r="HKI140" s="124">
        <v>0.04</v>
      </c>
      <c r="HKJ140" s="124">
        <v>0.04</v>
      </c>
      <c r="HKK140" s="124">
        <v>0.04</v>
      </c>
      <c r="HKL140" s="124">
        <v>0.04</v>
      </c>
      <c r="HKM140" s="124">
        <v>0.04</v>
      </c>
      <c r="HKN140" s="124">
        <v>0.04</v>
      </c>
      <c r="HKO140" s="124">
        <v>0.04</v>
      </c>
      <c r="HKP140" s="124">
        <v>0.04</v>
      </c>
      <c r="HKQ140" s="124">
        <v>0.04</v>
      </c>
      <c r="HKR140" s="124">
        <v>0.04</v>
      </c>
      <c r="HKS140" s="124">
        <v>0.04</v>
      </c>
      <c r="HKT140" s="124">
        <v>0.04</v>
      </c>
      <c r="HKU140" s="124">
        <v>0.04</v>
      </c>
      <c r="HKV140" s="124">
        <v>0.04</v>
      </c>
      <c r="HKW140" s="124">
        <v>0.04</v>
      </c>
      <c r="HKX140" s="124">
        <v>0.04</v>
      </c>
      <c r="HKY140" s="124">
        <v>0.04</v>
      </c>
      <c r="HKZ140" s="124">
        <v>0.04</v>
      </c>
      <c r="HLA140" s="124">
        <v>0.04</v>
      </c>
      <c r="HLB140" s="124">
        <v>0.04</v>
      </c>
      <c r="HLC140" s="124">
        <v>0.04</v>
      </c>
      <c r="HLD140" s="124">
        <v>0.04</v>
      </c>
      <c r="HLE140" s="124">
        <v>0.04</v>
      </c>
      <c r="HLF140" s="124">
        <v>0.04</v>
      </c>
      <c r="HLG140" s="124">
        <v>0.04</v>
      </c>
      <c r="HLH140" s="124">
        <v>0.04</v>
      </c>
      <c r="HLI140" s="124">
        <v>0.04</v>
      </c>
      <c r="HLJ140" s="124">
        <v>0.04</v>
      </c>
      <c r="HLK140" s="124">
        <v>0.04</v>
      </c>
      <c r="HLL140" s="124">
        <v>0.04</v>
      </c>
      <c r="HLM140" s="124">
        <v>0.04</v>
      </c>
      <c r="HLN140" s="124">
        <v>0.04</v>
      </c>
      <c r="HLO140" s="124">
        <v>0.04</v>
      </c>
      <c r="HLP140" s="124">
        <v>0.04</v>
      </c>
      <c r="HLQ140" s="124">
        <v>0.04</v>
      </c>
      <c r="HLR140" s="124">
        <v>0.04</v>
      </c>
      <c r="HLS140" s="124">
        <v>0.04</v>
      </c>
      <c r="HLT140" s="124">
        <v>0.04</v>
      </c>
      <c r="HLU140" s="124">
        <v>0.04</v>
      </c>
      <c r="HLV140" s="124">
        <v>0.04</v>
      </c>
      <c r="HLW140" s="124">
        <v>0.04</v>
      </c>
      <c r="HLX140" s="124">
        <v>0.04</v>
      </c>
      <c r="HLY140" s="124">
        <v>0.04</v>
      </c>
      <c r="HLZ140" s="124">
        <v>0.04</v>
      </c>
      <c r="HMA140" s="124">
        <v>0.04</v>
      </c>
      <c r="HMB140" s="124">
        <v>0.04</v>
      </c>
      <c r="HMC140" s="124">
        <v>0.04</v>
      </c>
      <c r="HMD140" s="124">
        <v>0.04</v>
      </c>
      <c r="HME140" s="124">
        <v>0.04</v>
      </c>
      <c r="HMF140" s="124">
        <v>0.04</v>
      </c>
      <c r="HMG140" s="124">
        <v>0.04</v>
      </c>
      <c r="HMH140" s="124">
        <v>0.04</v>
      </c>
      <c r="HMI140" s="124">
        <v>0.04</v>
      </c>
      <c r="HMJ140" s="124">
        <v>0.04</v>
      </c>
      <c r="HMK140" s="124">
        <v>0.04</v>
      </c>
      <c r="HML140" s="124">
        <v>0.04</v>
      </c>
      <c r="HMM140" s="124">
        <v>0.04</v>
      </c>
      <c r="HMN140" s="124">
        <v>0.04</v>
      </c>
      <c r="HMO140" s="124">
        <v>0.04</v>
      </c>
      <c r="HMP140" s="124">
        <v>0.04</v>
      </c>
      <c r="HMQ140" s="124">
        <v>0.04</v>
      </c>
      <c r="HMR140" s="124">
        <v>0.04</v>
      </c>
      <c r="HMS140" s="124">
        <v>0.04</v>
      </c>
      <c r="HMT140" s="124">
        <v>0.04</v>
      </c>
      <c r="HMU140" s="124">
        <v>0.04</v>
      </c>
      <c r="HMV140" s="124">
        <v>0.04</v>
      </c>
      <c r="HMW140" s="124">
        <v>0.04</v>
      </c>
      <c r="HMX140" s="124">
        <v>0.04</v>
      </c>
      <c r="HMY140" s="124">
        <v>0.04</v>
      </c>
      <c r="HMZ140" s="124">
        <v>0.04</v>
      </c>
      <c r="HNA140" s="124">
        <v>0.04</v>
      </c>
      <c r="HNB140" s="124">
        <v>0.04</v>
      </c>
      <c r="HNC140" s="124">
        <v>0.04</v>
      </c>
      <c r="HND140" s="124">
        <v>0.04</v>
      </c>
      <c r="HNE140" s="124">
        <v>0.04</v>
      </c>
      <c r="HNF140" s="124">
        <v>0.04</v>
      </c>
      <c r="HNG140" s="124">
        <v>0.04</v>
      </c>
      <c r="HNH140" s="124">
        <v>0.04</v>
      </c>
      <c r="HNI140" s="124">
        <v>0.04</v>
      </c>
      <c r="HNJ140" s="124">
        <v>0.04</v>
      </c>
      <c r="HNK140" s="124">
        <v>0.04</v>
      </c>
      <c r="HNL140" s="124">
        <v>0.04</v>
      </c>
      <c r="HNM140" s="124">
        <v>0.04</v>
      </c>
      <c r="HNN140" s="124">
        <v>0.04</v>
      </c>
      <c r="HNO140" s="124">
        <v>0.04</v>
      </c>
      <c r="HNP140" s="124">
        <v>0.04</v>
      </c>
      <c r="HNQ140" s="124">
        <v>0.04</v>
      </c>
      <c r="HNR140" s="124">
        <v>0.04</v>
      </c>
      <c r="HNS140" s="124">
        <v>0.04</v>
      </c>
      <c r="HNT140" s="124">
        <v>0.04</v>
      </c>
      <c r="HNU140" s="124">
        <v>0.04</v>
      </c>
      <c r="HNV140" s="124">
        <v>0.04</v>
      </c>
      <c r="HNW140" s="124">
        <v>0.04</v>
      </c>
      <c r="HNX140" s="124">
        <v>0.04</v>
      </c>
      <c r="HNY140" s="124">
        <v>0.04</v>
      </c>
      <c r="HNZ140" s="124">
        <v>0.04</v>
      </c>
      <c r="HOA140" s="124">
        <v>0.04</v>
      </c>
      <c r="HOB140" s="124">
        <v>0.04</v>
      </c>
      <c r="HOC140" s="124">
        <v>0.04</v>
      </c>
      <c r="HOD140" s="124">
        <v>0.04</v>
      </c>
      <c r="HOE140" s="124">
        <v>0.04</v>
      </c>
      <c r="HOF140" s="124">
        <v>0.04</v>
      </c>
      <c r="HOG140" s="124">
        <v>0.04</v>
      </c>
      <c r="HOH140" s="124">
        <v>0.04</v>
      </c>
      <c r="HOI140" s="124">
        <v>0.04</v>
      </c>
      <c r="HOJ140" s="124">
        <v>0.04</v>
      </c>
      <c r="HOK140" s="124">
        <v>0.04</v>
      </c>
      <c r="HOL140" s="124">
        <v>0.04</v>
      </c>
      <c r="HOM140" s="124">
        <v>0.04</v>
      </c>
      <c r="HON140" s="124">
        <v>0.04</v>
      </c>
      <c r="HOO140" s="124">
        <v>0.04</v>
      </c>
      <c r="HOP140" s="124">
        <v>0.04</v>
      </c>
      <c r="HOQ140" s="124">
        <v>0.04</v>
      </c>
      <c r="HOR140" s="124">
        <v>0.04</v>
      </c>
      <c r="HOS140" s="124">
        <v>0.04</v>
      </c>
      <c r="HOT140" s="124">
        <v>0.04</v>
      </c>
      <c r="HOU140" s="124">
        <v>0.04</v>
      </c>
      <c r="HOV140" s="124">
        <v>0.04</v>
      </c>
      <c r="HOW140" s="124">
        <v>0.04</v>
      </c>
      <c r="HOX140" s="124">
        <v>0.04</v>
      </c>
      <c r="HOY140" s="124">
        <v>0.04</v>
      </c>
      <c r="HOZ140" s="124">
        <v>0.04</v>
      </c>
      <c r="HPA140" s="124">
        <v>0.04</v>
      </c>
      <c r="HPB140" s="124">
        <v>0.04</v>
      </c>
      <c r="HPC140" s="124">
        <v>0.04</v>
      </c>
      <c r="HPD140" s="124">
        <v>0.04</v>
      </c>
      <c r="HPE140" s="124">
        <v>0.04</v>
      </c>
      <c r="HPF140" s="124">
        <v>0.04</v>
      </c>
      <c r="HPG140" s="124">
        <v>0.04</v>
      </c>
      <c r="HPH140" s="124">
        <v>0.04</v>
      </c>
      <c r="HPI140" s="124">
        <v>0.04</v>
      </c>
      <c r="HPJ140" s="124">
        <v>0.04</v>
      </c>
      <c r="HPK140" s="124">
        <v>0.04</v>
      </c>
      <c r="HPL140" s="124">
        <v>0.04</v>
      </c>
      <c r="HPM140" s="124">
        <v>0.04</v>
      </c>
      <c r="HPN140" s="124">
        <v>0.04</v>
      </c>
      <c r="HPO140" s="124">
        <v>0.04</v>
      </c>
      <c r="HPP140" s="124">
        <v>0.04</v>
      </c>
      <c r="HPQ140" s="124">
        <v>0.04</v>
      </c>
      <c r="HPR140" s="124">
        <v>0.04</v>
      </c>
      <c r="HPS140" s="124">
        <v>0.04</v>
      </c>
      <c r="HPT140" s="124">
        <v>0.04</v>
      </c>
      <c r="HPU140" s="124">
        <v>0.04</v>
      </c>
      <c r="HPV140" s="124">
        <v>0.04</v>
      </c>
      <c r="HPW140" s="124">
        <v>0.04</v>
      </c>
      <c r="HPX140" s="124">
        <v>0.04</v>
      </c>
      <c r="HPY140" s="124">
        <v>0.04</v>
      </c>
      <c r="HPZ140" s="124">
        <v>0.04</v>
      </c>
      <c r="HQA140" s="124">
        <v>0.04</v>
      </c>
      <c r="HQB140" s="124">
        <v>0.04</v>
      </c>
      <c r="HQC140" s="124">
        <v>0.04</v>
      </c>
      <c r="HQD140" s="124">
        <v>0.04</v>
      </c>
      <c r="HQE140" s="124">
        <v>0.04</v>
      </c>
      <c r="HQF140" s="124">
        <v>0.04</v>
      </c>
      <c r="HQG140" s="124">
        <v>0.04</v>
      </c>
      <c r="HQH140" s="124">
        <v>0.04</v>
      </c>
      <c r="HQI140" s="124">
        <v>0.04</v>
      </c>
      <c r="HQJ140" s="124">
        <v>0.04</v>
      </c>
      <c r="HQK140" s="124">
        <v>0.04</v>
      </c>
      <c r="HQL140" s="124">
        <v>0.04</v>
      </c>
      <c r="HQM140" s="124">
        <v>0.04</v>
      </c>
      <c r="HQN140" s="124">
        <v>0.04</v>
      </c>
      <c r="HQO140" s="124">
        <v>0.04</v>
      </c>
      <c r="HQP140" s="124">
        <v>0.04</v>
      </c>
      <c r="HQQ140" s="124">
        <v>0.04</v>
      </c>
      <c r="HQR140" s="124">
        <v>0.04</v>
      </c>
      <c r="HQS140" s="124">
        <v>0.04</v>
      </c>
      <c r="HQT140" s="124">
        <v>0.04</v>
      </c>
      <c r="HQU140" s="124">
        <v>0.04</v>
      </c>
      <c r="HQV140" s="124">
        <v>0.04</v>
      </c>
      <c r="HQW140" s="124">
        <v>0.04</v>
      </c>
      <c r="HQX140" s="124">
        <v>0.04</v>
      </c>
      <c r="HQY140" s="124">
        <v>0.04</v>
      </c>
      <c r="HQZ140" s="124">
        <v>0.04</v>
      </c>
      <c r="HRA140" s="124">
        <v>0.04</v>
      </c>
      <c r="HRB140" s="124">
        <v>0.04</v>
      </c>
      <c r="HRC140" s="124">
        <v>0.04</v>
      </c>
      <c r="HRD140" s="124">
        <v>0.04</v>
      </c>
      <c r="HRE140" s="124">
        <v>0.04</v>
      </c>
      <c r="HRF140" s="124">
        <v>0.04</v>
      </c>
      <c r="HRG140" s="124">
        <v>0.04</v>
      </c>
      <c r="HRH140" s="124">
        <v>0.04</v>
      </c>
      <c r="HRI140" s="124">
        <v>0.04</v>
      </c>
      <c r="HRJ140" s="124">
        <v>0.04</v>
      </c>
      <c r="HRK140" s="124">
        <v>0.04</v>
      </c>
      <c r="HRL140" s="124">
        <v>0.04</v>
      </c>
      <c r="HRM140" s="124">
        <v>0.04</v>
      </c>
      <c r="HRN140" s="124">
        <v>0.04</v>
      </c>
      <c r="HRO140" s="124">
        <v>0.04</v>
      </c>
      <c r="HRP140" s="124">
        <v>0.04</v>
      </c>
      <c r="HRQ140" s="124">
        <v>0.04</v>
      </c>
      <c r="HRR140" s="124">
        <v>0.04</v>
      </c>
      <c r="HRS140" s="124">
        <v>0.04</v>
      </c>
      <c r="HRT140" s="124">
        <v>0.04</v>
      </c>
      <c r="HRU140" s="124">
        <v>0.04</v>
      </c>
      <c r="HRV140" s="124">
        <v>0.04</v>
      </c>
      <c r="HRW140" s="124">
        <v>0.04</v>
      </c>
      <c r="HRX140" s="124">
        <v>0.04</v>
      </c>
      <c r="HRY140" s="124">
        <v>0.04</v>
      </c>
      <c r="HRZ140" s="124">
        <v>0.04</v>
      </c>
      <c r="HSA140" s="124">
        <v>0.04</v>
      </c>
      <c r="HSB140" s="124">
        <v>0.04</v>
      </c>
      <c r="HSC140" s="124">
        <v>0.04</v>
      </c>
      <c r="HSD140" s="124">
        <v>0.04</v>
      </c>
      <c r="HSE140" s="124">
        <v>0.04</v>
      </c>
      <c r="HSF140" s="124">
        <v>0.04</v>
      </c>
      <c r="HSG140" s="124">
        <v>0.04</v>
      </c>
      <c r="HSH140" s="124">
        <v>0.04</v>
      </c>
      <c r="HSI140" s="124">
        <v>0.04</v>
      </c>
      <c r="HSJ140" s="124">
        <v>0.04</v>
      </c>
      <c r="HSK140" s="124">
        <v>0.04</v>
      </c>
      <c r="HSL140" s="124">
        <v>0.04</v>
      </c>
      <c r="HSM140" s="124">
        <v>0.04</v>
      </c>
      <c r="HSN140" s="124">
        <v>0.04</v>
      </c>
      <c r="HSO140" s="124">
        <v>0.04</v>
      </c>
      <c r="HSP140" s="124">
        <v>0.04</v>
      </c>
      <c r="HSQ140" s="124">
        <v>0.04</v>
      </c>
      <c r="HSR140" s="124">
        <v>0.04</v>
      </c>
      <c r="HSS140" s="124">
        <v>0.04</v>
      </c>
      <c r="HST140" s="124">
        <v>0.04</v>
      </c>
      <c r="HSU140" s="124">
        <v>0.04</v>
      </c>
      <c r="HSV140" s="124">
        <v>0.04</v>
      </c>
      <c r="HSW140" s="124">
        <v>0.04</v>
      </c>
      <c r="HSX140" s="124">
        <v>0.04</v>
      </c>
      <c r="HSY140" s="124">
        <v>0.04</v>
      </c>
      <c r="HSZ140" s="124">
        <v>0.04</v>
      </c>
      <c r="HTA140" s="124">
        <v>0.04</v>
      </c>
      <c r="HTB140" s="124">
        <v>0.04</v>
      </c>
      <c r="HTC140" s="124">
        <v>0.04</v>
      </c>
      <c r="HTD140" s="124">
        <v>0.04</v>
      </c>
      <c r="HTE140" s="124">
        <v>0.04</v>
      </c>
      <c r="HTF140" s="124">
        <v>0.04</v>
      </c>
      <c r="HTG140" s="124">
        <v>0.04</v>
      </c>
      <c r="HTH140" s="124">
        <v>0.04</v>
      </c>
      <c r="HTI140" s="124">
        <v>0.04</v>
      </c>
      <c r="HTJ140" s="124">
        <v>0.04</v>
      </c>
      <c r="HTK140" s="124">
        <v>0.04</v>
      </c>
      <c r="HTL140" s="124">
        <v>0.04</v>
      </c>
      <c r="HTM140" s="124">
        <v>0.04</v>
      </c>
      <c r="HTN140" s="124">
        <v>0.04</v>
      </c>
      <c r="HTO140" s="124">
        <v>0.04</v>
      </c>
      <c r="HTP140" s="124">
        <v>0.04</v>
      </c>
      <c r="HTQ140" s="124">
        <v>0.04</v>
      </c>
      <c r="HTR140" s="124">
        <v>0.04</v>
      </c>
      <c r="HTS140" s="124">
        <v>0.04</v>
      </c>
      <c r="HTT140" s="124">
        <v>0.04</v>
      </c>
      <c r="HTU140" s="124">
        <v>0.04</v>
      </c>
      <c r="HTV140" s="124">
        <v>0.04</v>
      </c>
      <c r="HTW140" s="124">
        <v>0.04</v>
      </c>
      <c r="HTX140" s="124">
        <v>0.04</v>
      </c>
      <c r="HTY140" s="124">
        <v>0.04</v>
      </c>
      <c r="HTZ140" s="124">
        <v>0.04</v>
      </c>
      <c r="HUA140" s="124">
        <v>0.04</v>
      </c>
      <c r="HUB140" s="124">
        <v>0.04</v>
      </c>
      <c r="HUC140" s="124">
        <v>0.04</v>
      </c>
      <c r="HUD140" s="124">
        <v>0.04</v>
      </c>
      <c r="HUE140" s="124">
        <v>0.04</v>
      </c>
      <c r="HUF140" s="124">
        <v>0.04</v>
      </c>
      <c r="HUG140" s="124">
        <v>0.04</v>
      </c>
      <c r="HUH140" s="124">
        <v>0.04</v>
      </c>
      <c r="HUI140" s="124">
        <v>0.04</v>
      </c>
      <c r="HUJ140" s="124">
        <v>0.04</v>
      </c>
      <c r="HUK140" s="124">
        <v>0.04</v>
      </c>
      <c r="HUL140" s="124">
        <v>0.04</v>
      </c>
      <c r="HUM140" s="124">
        <v>0.04</v>
      </c>
      <c r="HUN140" s="124">
        <v>0.04</v>
      </c>
      <c r="HUO140" s="124">
        <v>0.04</v>
      </c>
      <c r="HUP140" s="124">
        <v>0.04</v>
      </c>
      <c r="HUQ140" s="124">
        <v>0.04</v>
      </c>
      <c r="HUR140" s="124">
        <v>0.04</v>
      </c>
      <c r="HUS140" s="124">
        <v>0.04</v>
      </c>
      <c r="HUT140" s="124">
        <v>0.04</v>
      </c>
      <c r="HUU140" s="124">
        <v>0.04</v>
      </c>
      <c r="HUV140" s="124">
        <v>0.04</v>
      </c>
      <c r="HUW140" s="124">
        <v>0.04</v>
      </c>
      <c r="HUX140" s="124">
        <v>0.04</v>
      </c>
      <c r="HUY140" s="124">
        <v>0.04</v>
      </c>
      <c r="HUZ140" s="124">
        <v>0.04</v>
      </c>
      <c r="HVA140" s="124">
        <v>0.04</v>
      </c>
      <c r="HVB140" s="124">
        <v>0.04</v>
      </c>
      <c r="HVC140" s="124">
        <v>0.04</v>
      </c>
      <c r="HVD140" s="124">
        <v>0.04</v>
      </c>
      <c r="HVE140" s="124">
        <v>0.04</v>
      </c>
      <c r="HVF140" s="124">
        <v>0.04</v>
      </c>
      <c r="HVG140" s="124">
        <v>0.04</v>
      </c>
      <c r="HVH140" s="124">
        <v>0.04</v>
      </c>
      <c r="HVI140" s="124">
        <v>0.04</v>
      </c>
      <c r="HVJ140" s="124">
        <v>0.04</v>
      </c>
      <c r="HVK140" s="124">
        <v>0.04</v>
      </c>
      <c r="HVL140" s="124">
        <v>0.04</v>
      </c>
      <c r="HVM140" s="124">
        <v>0.04</v>
      </c>
      <c r="HVN140" s="124">
        <v>0.04</v>
      </c>
      <c r="HVO140" s="124">
        <v>0.04</v>
      </c>
      <c r="HVP140" s="124">
        <v>0.04</v>
      </c>
      <c r="HVQ140" s="124">
        <v>0.04</v>
      </c>
      <c r="HVR140" s="124">
        <v>0.04</v>
      </c>
      <c r="HVS140" s="124">
        <v>0.04</v>
      </c>
      <c r="HVT140" s="124">
        <v>0.04</v>
      </c>
      <c r="HVU140" s="124">
        <v>0.04</v>
      </c>
      <c r="HVV140" s="124">
        <v>0.04</v>
      </c>
      <c r="HVW140" s="124">
        <v>0.04</v>
      </c>
      <c r="HVX140" s="124">
        <v>0.04</v>
      </c>
      <c r="HVY140" s="124">
        <v>0.04</v>
      </c>
      <c r="HVZ140" s="124">
        <v>0.04</v>
      </c>
      <c r="HWA140" s="124">
        <v>0.04</v>
      </c>
      <c r="HWB140" s="124">
        <v>0.04</v>
      </c>
      <c r="HWC140" s="124">
        <v>0.04</v>
      </c>
      <c r="HWD140" s="124">
        <v>0.04</v>
      </c>
      <c r="HWE140" s="124">
        <v>0.04</v>
      </c>
      <c r="HWF140" s="124">
        <v>0.04</v>
      </c>
      <c r="HWG140" s="124">
        <v>0.04</v>
      </c>
      <c r="HWH140" s="124">
        <v>0.04</v>
      </c>
      <c r="HWI140" s="124">
        <v>0.04</v>
      </c>
      <c r="HWJ140" s="124">
        <v>0.04</v>
      </c>
      <c r="HWK140" s="124">
        <v>0.04</v>
      </c>
      <c r="HWL140" s="124">
        <v>0.04</v>
      </c>
      <c r="HWM140" s="124">
        <v>0.04</v>
      </c>
      <c r="HWN140" s="124">
        <v>0.04</v>
      </c>
      <c r="HWO140" s="124">
        <v>0.04</v>
      </c>
      <c r="HWP140" s="124">
        <v>0.04</v>
      </c>
      <c r="HWQ140" s="124">
        <v>0.04</v>
      </c>
      <c r="HWR140" s="124">
        <v>0.04</v>
      </c>
      <c r="HWS140" s="124">
        <v>0.04</v>
      </c>
      <c r="HWT140" s="124">
        <v>0.04</v>
      </c>
      <c r="HWU140" s="124">
        <v>0.04</v>
      </c>
      <c r="HWV140" s="124">
        <v>0.04</v>
      </c>
      <c r="HWW140" s="124">
        <v>0.04</v>
      </c>
      <c r="HWX140" s="124">
        <v>0.04</v>
      </c>
      <c r="HWY140" s="124">
        <v>0.04</v>
      </c>
      <c r="HWZ140" s="124">
        <v>0.04</v>
      </c>
      <c r="HXA140" s="124">
        <v>0.04</v>
      </c>
      <c r="HXB140" s="124">
        <v>0.04</v>
      </c>
      <c r="HXC140" s="124">
        <v>0.04</v>
      </c>
      <c r="HXD140" s="124">
        <v>0.04</v>
      </c>
      <c r="HXE140" s="124">
        <v>0.04</v>
      </c>
      <c r="HXF140" s="124">
        <v>0.04</v>
      </c>
      <c r="HXG140" s="124">
        <v>0.04</v>
      </c>
      <c r="HXH140" s="124">
        <v>0.04</v>
      </c>
      <c r="HXI140" s="124">
        <v>0.04</v>
      </c>
      <c r="HXJ140" s="124">
        <v>0.04</v>
      </c>
      <c r="HXK140" s="124">
        <v>0.04</v>
      </c>
      <c r="HXL140" s="124">
        <v>0.04</v>
      </c>
      <c r="HXM140" s="124">
        <v>0.04</v>
      </c>
      <c r="HXN140" s="124">
        <v>0.04</v>
      </c>
      <c r="HXO140" s="124">
        <v>0.04</v>
      </c>
      <c r="HXP140" s="124">
        <v>0.04</v>
      </c>
      <c r="HXQ140" s="124">
        <v>0.04</v>
      </c>
      <c r="HXR140" s="124">
        <v>0.04</v>
      </c>
      <c r="HXS140" s="124">
        <v>0.04</v>
      </c>
      <c r="HXT140" s="124">
        <v>0.04</v>
      </c>
      <c r="HXU140" s="124">
        <v>0.04</v>
      </c>
      <c r="HXV140" s="124">
        <v>0.04</v>
      </c>
      <c r="HXW140" s="124">
        <v>0.04</v>
      </c>
      <c r="HXX140" s="124">
        <v>0.04</v>
      </c>
      <c r="HXY140" s="124">
        <v>0.04</v>
      </c>
      <c r="HXZ140" s="124">
        <v>0.04</v>
      </c>
      <c r="HYA140" s="124">
        <v>0.04</v>
      </c>
      <c r="HYB140" s="124">
        <v>0.04</v>
      </c>
      <c r="HYC140" s="124">
        <v>0.04</v>
      </c>
      <c r="HYD140" s="124">
        <v>0.04</v>
      </c>
      <c r="HYE140" s="124">
        <v>0.04</v>
      </c>
      <c r="HYF140" s="124">
        <v>0.04</v>
      </c>
      <c r="HYG140" s="124">
        <v>0.04</v>
      </c>
      <c r="HYH140" s="124">
        <v>0.04</v>
      </c>
      <c r="HYI140" s="124">
        <v>0.04</v>
      </c>
      <c r="HYJ140" s="124">
        <v>0.04</v>
      </c>
      <c r="HYK140" s="124">
        <v>0.04</v>
      </c>
      <c r="HYL140" s="124">
        <v>0.04</v>
      </c>
      <c r="HYM140" s="124">
        <v>0.04</v>
      </c>
      <c r="HYN140" s="124">
        <v>0.04</v>
      </c>
      <c r="HYO140" s="124">
        <v>0.04</v>
      </c>
      <c r="HYP140" s="124">
        <v>0.04</v>
      </c>
      <c r="HYQ140" s="124">
        <v>0.04</v>
      </c>
      <c r="HYR140" s="124">
        <v>0.04</v>
      </c>
      <c r="HYS140" s="124">
        <v>0.04</v>
      </c>
      <c r="HYT140" s="124">
        <v>0.04</v>
      </c>
      <c r="HYU140" s="124">
        <v>0.04</v>
      </c>
      <c r="HYV140" s="124">
        <v>0.04</v>
      </c>
      <c r="HYW140" s="124">
        <v>0.04</v>
      </c>
      <c r="HYX140" s="124">
        <v>0.04</v>
      </c>
      <c r="HYY140" s="124">
        <v>0.04</v>
      </c>
      <c r="HYZ140" s="124">
        <v>0.04</v>
      </c>
      <c r="HZA140" s="124">
        <v>0.04</v>
      </c>
      <c r="HZB140" s="124">
        <v>0.04</v>
      </c>
      <c r="HZC140" s="124">
        <v>0.04</v>
      </c>
      <c r="HZD140" s="124">
        <v>0.04</v>
      </c>
      <c r="HZE140" s="124">
        <v>0.04</v>
      </c>
      <c r="HZF140" s="124">
        <v>0.04</v>
      </c>
      <c r="HZG140" s="124">
        <v>0.04</v>
      </c>
      <c r="HZH140" s="124">
        <v>0.04</v>
      </c>
      <c r="HZI140" s="124">
        <v>0.04</v>
      </c>
      <c r="HZJ140" s="124">
        <v>0.04</v>
      </c>
      <c r="HZK140" s="124">
        <v>0.04</v>
      </c>
      <c r="HZL140" s="124">
        <v>0.04</v>
      </c>
      <c r="HZM140" s="124">
        <v>0.04</v>
      </c>
      <c r="HZN140" s="124">
        <v>0.04</v>
      </c>
      <c r="HZO140" s="124">
        <v>0.04</v>
      </c>
      <c r="HZP140" s="124">
        <v>0.04</v>
      </c>
      <c r="HZQ140" s="124">
        <v>0.04</v>
      </c>
      <c r="HZR140" s="124">
        <v>0.04</v>
      </c>
      <c r="HZS140" s="124">
        <v>0.04</v>
      </c>
      <c r="HZT140" s="124">
        <v>0.04</v>
      </c>
      <c r="HZU140" s="124">
        <v>0.04</v>
      </c>
      <c r="HZV140" s="124">
        <v>0.04</v>
      </c>
      <c r="HZW140" s="124">
        <v>0.04</v>
      </c>
      <c r="HZX140" s="124">
        <v>0.04</v>
      </c>
      <c r="HZY140" s="124">
        <v>0.04</v>
      </c>
      <c r="HZZ140" s="124">
        <v>0.04</v>
      </c>
      <c r="IAA140" s="124">
        <v>0.04</v>
      </c>
      <c r="IAB140" s="124">
        <v>0.04</v>
      </c>
      <c r="IAC140" s="124">
        <v>0.04</v>
      </c>
      <c r="IAD140" s="124">
        <v>0.04</v>
      </c>
      <c r="IAE140" s="124">
        <v>0.04</v>
      </c>
      <c r="IAF140" s="124">
        <v>0.04</v>
      </c>
      <c r="IAG140" s="124">
        <v>0.04</v>
      </c>
      <c r="IAH140" s="124">
        <v>0.04</v>
      </c>
      <c r="IAI140" s="124">
        <v>0.04</v>
      </c>
      <c r="IAJ140" s="124">
        <v>0.04</v>
      </c>
      <c r="IAK140" s="124">
        <v>0.04</v>
      </c>
      <c r="IAL140" s="124">
        <v>0.04</v>
      </c>
      <c r="IAM140" s="124">
        <v>0.04</v>
      </c>
      <c r="IAN140" s="124">
        <v>0.04</v>
      </c>
      <c r="IAO140" s="124">
        <v>0.04</v>
      </c>
      <c r="IAP140" s="124">
        <v>0.04</v>
      </c>
      <c r="IAQ140" s="124">
        <v>0.04</v>
      </c>
      <c r="IAR140" s="124">
        <v>0.04</v>
      </c>
      <c r="IAS140" s="124">
        <v>0.04</v>
      </c>
      <c r="IAT140" s="124">
        <v>0.04</v>
      </c>
      <c r="IAU140" s="124">
        <v>0.04</v>
      </c>
      <c r="IAV140" s="124">
        <v>0.04</v>
      </c>
      <c r="IAW140" s="124">
        <v>0.04</v>
      </c>
      <c r="IAX140" s="124">
        <v>0.04</v>
      </c>
      <c r="IAY140" s="124">
        <v>0.04</v>
      </c>
      <c r="IAZ140" s="124">
        <v>0.04</v>
      </c>
      <c r="IBA140" s="124">
        <v>0.04</v>
      </c>
      <c r="IBB140" s="124">
        <v>0.04</v>
      </c>
      <c r="IBC140" s="124">
        <v>0.04</v>
      </c>
      <c r="IBD140" s="124">
        <v>0.04</v>
      </c>
      <c r="IBE140" s="124">
        <v>0.04</v>
      </c>
      <c r="IBF140" s="124">
        <v>0.04</v>
      </c>
      <c r="IBG140" s="124">
        <v>0.04</v>
      </c>
      <c r="IBH140" s="124">
        <v>0.04</v>
      </c>
      <c r="IBI140" s="124">
        <v>0.04</v>
      </c>
      <c r="IBJ140" s="124">
        <v>0.04</v>
      </c>
      <c r="IBK140" s="124">
        <v>0.04</v>
      </c>
      <c r="IBL140" s="124">
        <v>0.04</v>
      </c>
      <c r="IBM140" s="124">
        <v>0.04</v>
      </c>
      <c r="IBN140" s="124">
        <v>0.04</v>
      </c>
      <c r="IBO140" s="124">
        <v>0.04</v>
      </c>
      <c r="IBP140" s="124">
        <v>0.04</v>
      </c>
      <c r="IBQ140" s="124">
        <v>0.04</v>
      </c>
      <c r="IBR140" s="124">
        <v>0.04</v>
      </c>
      <c r="IBS140" s="124">
        <v>0.04</v>
      </c>
      <c r="IBT140" s="124">
        <v>0.04</v>
      </c>
      <c r="IBU140" s="124">
        <v>0.04</v>
      </c>
      <c r="IBV140" s="124">
        <v>0.04</v>
      </c>
      <c r="IBW140" s="124">
        <v>0.04</v>
      </c>
      <c r="IBX140" s="124">
        <v>0.04</v>
      </c>
      <c r="IBY140" s="124">
        <v>0.04</v>
      </c>
      <c r="IBZ140" s="124">
        <v>0.04</v>
      </c>
      <c r="ICA140" s="124">
        <v>0.04</v>
      </c>
      <c r="ICB140" s="124">
        <v>0.04</v>
      </c>
      <c r="ICC140" s="124">
        <v>0.04</v>
      </c>
      <c r="ICD140" s="124">
        <v>0.04</v>
      </c>
      <c r="ICE140" s="124">
        <v>0.04</v>
      </c>
      <c r="ICF140" s="124">
        <v>0.04</v>
      </c>
      <c r="ICG140" s="124">
        <v>0.04</v>
      </c>
      <c r="ICH140" s="124">
        <v>0.04</v>
      </c>
      <c r="ICI140" s="124">
        <v>0.04</v>
      </c>
      <c r="ICJ140" s="124">
        <v>0.04</v>
      </c>
      <c r="ICK140" s="124">
        <v>0.04</v>
      </c>
      <c r="ICL140" s="124">
        <v>0.04</v>
      </c>
      <c r="ICM140" s="124">
        <v>0.04</v>
      </c>
      <c r="ICN140" s="124">
        <v>0.04</v>
      </c>
      <c r="ICO140" s="124">
        <v>0.04</v>
      </c>
      <c r="ICP140" s="124">
        <v>0.04</v>
      </c>
      <c r="ICQ140" s="124">
        <v>0.04</v>
      </c>
      <c r="ICR140" s="124">
        <v>0.04</v>
      </c>
      <c r="ICS140" s="124">
        <v>0.04</v>
      </c>
      <c r="ICT140" s="124">
        <v>0.04</v>
      </c>
      <c r="ICU140" s="124">
        <v>0.04</v>
      </c>
      <c r="ICV140" s="124">
        <v>0.04</v>
      </c>
      <c r="ICW140" s="124">
        <v>0.04</v>
      </c>
      <c r="ICX140" s="124">
        <v>0.04</v>
      </c>
      <c r="ICY140" s="124">
        <v>0.04</v>
      </c>
      <c r="ICZ140" s="124">
        <v>0.04</v>
      </c>
      <c r="IDA140" s="124">
        <v>0.04</v>
      </c>
      <c r="IDB140" s="124">
        <v>0.04</v>
      </c>
      <c r="IDC140" s="124">
        <v>0.04</v>
      </c>
      <c r="IDD140" s="124">
        <v>0.04</v>
      </c>
      <c r="IDE140" s="124">
        <v>0.04</v>
      </c>
      <c r="IDF140" s="124">
        <v>0.04</v>
      </c>
      <c r="IDG140" s="124">
        <v>0.04</v>
      </c>
      <c r="IDH140" s="124">
        <v>0.04</v>
      </c>
      <c r="IDI140" s="124">
        <v>0.04</v>
      </c>
      <c r="IDJ140" s="124">
        <v>0.04</v>
      </c>
      <c r="IDK140" s="124">
        <v>0.04</v>
      </c>
      <c r="IDL140" s="124">
        <v>0.04</v>
      </c>
      <c r="IDM140" s="124">
        <v>0.04</v>
      </c>
      <c r="IDN140" s="124">
        <v>0.04</v>
      </c>
      <c r="IDO140" s="124">
        <v>0.04</v>
      </c>
      <c r="IDP140" s="124">
        <v>0.04</v>
      </c>
      <c r="IDQ140" s="124">
        <v>0.04</v>
      </c>
      <c r="IDR140" s="124">
        <v>0.04</v>
      </c>
      <c r="IDS140" s="124">
        <v>0.04</v>
      </c>
      <c r="IDT140" s="124">
        <v>0.04</v>
      </c>
      <c r="IDU140" s="124">
        <v>0.04</v>
      </c>
      <c r="IDV140" s="124">
        <v>0.04</v>
      </c>
      <c r="IDW140" s="124">
        <v>0.04</v>
      </c>
      <c r="IDX140" s="124">
        <v>0.04</v>
      </c>
      <c r="IDY140" s="124">
        <v>0.04</v>
      </c>
      <c r="IDZ140" s="124">
        <v>0.04</v>
      </c>
      <c r="IEA140" s="124">
        <v>0.04</v>
      </c>
      <c r="IEB140" s="124">
        <v>0.04</v>
      </c>
      <c r="IEC140" s="124">
        <v>0.04</v>
      </c>
      <c r="IED140" s="124">
        <v>0.04</v>
      </c>
      <c r="IEE140" s="124">
        <v>0.04</v>
      </c>
      <c r="IEF140" s="124">
        <v>0.04</v>
      </c>
      <c r="IEG140" s="124">
        <v>0.04</v>
      </c>
      <c r="IEH140" s="124">
        <v>0.04</v>
      </c>
      <c r="IEI140" s="124">
        <v>0.04</v>
      </c>
      <c r="IEJ140" s="124">
        <v>0.04</v>
      </c>
      <c r="IEK140" s="124">
        <v>0.04</v>
      </c>
      <c r="IEL140" s="124">
        <v>0.04</v>
      </c>
      <c r="IEM140" s="124">
        <v>0.04</v>
      </c>
      <c r="IEN140" s="124">
        <v>0.04</v>
      </c>
      <c r="IEO140" s="124">
        <v>0.04</v>
      </c>
      <c r="IEP140" s="124">
        <v>0.04</v>
      </c>
      <c r="IEQ140" s="124">
        <v>0.04</v>
      </c>
      <c r="IER140" s="124">
        <v>0.04</v>
      </c>
      <c r="IES140" s="124">
        <v>0.04</v>
      </c>
      <c r="IET140" s="124">
        <v>0.04</v>
      </c>
      <c r="IEU140" s="124">
        <v>0.04</v>
      </c>
      <c r="IEV140" s="124">
        <v>0.04</v>
      </c>
      <c r="IEW140" s="124">
        <v>0.04</v>
      </c>
      <c r="IEX140" s="124">
        <v>0.04</v>
      </c>
      <c r="IEY140" s="124">
        <v>0.04</v>
      </c>
      <c r="IEZ140" s="124">
        <v>0.04</v>
      </c>
      <c r="IFA140" s="124">
        <v>0.04</v>
      </c>
      <c r="IFB140" s="124">
        <v>0.04</v>
      </c>
      <c r="IFC140" s="124">
        <v>0.04</v>
      </c>
      <c r="IFD140" s="124">
        <v>0.04</v>
      </c>
      <c r="IFE140" s="124">
        <v>0.04</v>
      </c>
      <c r="IFF140" s="124">
        <v>0.04</v>
      </c>
      <c r="IFG140" s="124">
        <v>0.04</v>
      </c>
      <c r="IFH140" s="124">
        <v>0.04</v>
      </c>
      <c r="IFI140" s="124">
        <v>0.04</v>
      </c>
      <c r="IFJ140" s="124">
        <v>0.04</v>
      </c>
      <c r="IFK140" s="124">
        <v>0.04</v>
      </c>
      <c r="IFL140" s="124">
        <v>0.04</v>
      </c>
      <c r="IFM140" s="124">
        <v>0.04</v>
      </c>
      <c r="IFN140" s="124">
        <v>0.04</v>
      </c>
      <c r="IFO140" s="124">
        <v>0.04</v>
      </c>
      <c r="IFP140" s="124">
        <v>0.04</v>
      </c>
      <c r="IFQ140" s="124">
        <v>0.04</v>
      </c>
      <c r="IFR140" s="124">
        <v>0.04</v>
      </c>
      <c r="IFS140" s="124">
        <v>0.04</v>
      </c>
      <c r="IFT140" s="124">
        <v>0.04</v>
      </c>
      <c r="IFU140" s="124">
        <v>0.04</v>
      </c>
      <c r="IFV140" s="124">
        <v>0.04</v>
      </c>
      <c r="IFW140" s="124">
        <v>0.04</v>
      </c>
      <c r="IFX140" s="124">
        <v>0.04</v>
      </c>
      <c r="IFY140" s="124">
        <v>0.04</v>
      </c>
      <c r="IFZ140" s="124">
        <v>0.04</v>
      </c>
      <c r="IGA140" s="124">
        <v>0.04</v>
      </c>
      <c r="IGB140" s="124">
        <v>0.04</v>
      </c>
      <c r="IGC140" s="124">
        <v>0.04</v>
      </c>
      <c r="IGD140" s="124">
        <v>0.04</v>
      </c>
      <c r="IGE140" s="124">
        <v>0.04</v>
      </c>
      <c r="IGF140" s="124">
        <v>0.04</v>
      </c>
      <c r="IGG140" s="124">
        <v>0.04</v>
      </c>
      <c r="IGH140" s="124">
        <v>0.04</v>
      </c>
      <c r="IGI140" s="124">
        <v>0.04</v>
      </c>
      <c r="IGJ140" s="124">
        <v>0.04</v>
      </c>
      <c r="IGK140" s="124">
        <v>0.04</v>
      </c>
      <c r="IGL140" s="124">
        <v>0.04</v>
      </c>
      <c r="IGM140" s="124">
        <v>0.04</v>
      </c>
      <c r="IGN140" s="124">
        <v>0.04</v>
      </c>
      <c r="IGO140" s="124">
        <v>0.04</v>
      </c>
      <c r="IGP140" s="124">
        <v>0.04</v>
      </c>
      <c r="IGQ140" s="124">
        <v>0.04</v>
      </c>
      <c r="IGR140" s="124">
        <v>0.04</v>
      </c>
      <c r="IGS140" s="124">
        <v>0.04</v>
      </c>
      <c r="IGT140" s="124">
        <v>0.04</v>
      </c>
      <c r="IGU140" s="124">
        <v>0.04</v>
      </c>
      <c r="IGV140" s="124">
        <v>0.04</v>
      </c>
      <c r="IGW140" s="124">
        <v>0.04</v>
      </c>
      <c r="IGX140" s="124">
        <v>0.04</v>
      </c>
      <c r="IGY140" s="124">
        <v>0.04</v>
      </c>
      <c r="IGZ140" s="124">
        <v>0.04</v>
      </c>
      <c r="IHA140" s="124">
        <v>0.04</v>
      </c>
      <c r="IHB140" s="124">
        <v>0.04</v>
      </c>
      <c r="IHC140" s="124">
        <v>0.04</v>
      </c>
      <c r="IHD140" s="124">
        <v>0.04</v>
      </c>
      <c r="IHE140" s="124">
        <v>0.04</v>
      </c>
      <c r="IHF140" s="124">
        <v>0.04</v>
      </c>
      <c r="IHG140" s="124">
        <v>0.04</v>
      </c>
      <c r="IHH140" s="124">
        <v>0.04</v>
      </c>
      <c r="IHI140" s="124">
        <v>0.04</v>
      </c>
      <c r="IHJ140" s="124">
        <v>0.04</v>
      </c>
      <c r="IHK140" s="124">
        <v>0.04</v>
      </c>
      <c r="IHL140" s="124">
        <v>0.04</v>
      </c>
      <c r="IHM140" s="124">
        <v>0.04</v>
      </c>
      <c r="IHN140" s="124">
        <v>0.04</v>
      </c>
      <c r="IHO140" s="124">
        <v>0.04</v>
      </c>
      <c r="IHP140" s="124">
        <v>0.04</v>
      </c>
      <c r="IHQ140" s="124">
        <v>0.04</v>
      </c>
      <c r="IHR140" s="124">
        <v>0.04</v>
      </c>
      <c r="IHS140" s="124">
        <v>0.04</v>
      </c>
      <c r="IHT140" s="124">
        <v>0.04</v>
      </c>
      <c r="IHU140" s="124">
        <v>0.04</v>
      </c>
      <c r="IHV140" s="124">
        <v>0.04</v>
      </c>
      <c r="IHW140" s="124">
        <v>0.04</v>
      </c>
      <c r="IHX140" s="124">
        <v>0.04</v>
      </c>
      <c r="IHY140" s="124">
        <v>0.04</v>
      </c>
      <c r="IHZ140" s="124">
        <v>0.04</v>
      </c>
      <c r="IIA140" s="124">
        <v>0.04</v>
      </c>
      <c r="IIB140" s="124">
        <v>0.04</v>
      </c>
      <c r="IIC140" s="124">
        <v>0.04</v>
      </c>
      <c r="IID140" s="124">
        <v>0.04</v>
      </c>
      <c r="IIE140" s="124">
        <v>0.04</v>
      </c>
      <c r="IIF140" s="124">
        <v>0.04</v>
      </c>
      <c r="IIG140" s="124">
        <v>0.04</v>
      </c>
      <c r="IIH140" s="124">
        <v>0.04</v>
      </c>
      <c r="III140" s="124">
        <v>0.04</v>
      </c>
      <c r="IIJ140" s="124">
        <v>0.04</v>
      </c>
      <c r="IIK140" s="124">
        <v>0.04</v>
      </c>
      <c r="IIL140" s="124">
        <v>0.04</v>
      </c>
      <c r="IIM140" s="124">
        <v>0.04</v>
      </c>
      <c r="IIN140" s="124">
        <v>0.04</v>
      </c>
      <c r="IIO140" s="124">
        <v>0.04</v>
      </c>
      <c r="IIP140" s="124">
        <v>0.04</v>
      </c>
      <c r="IIQ140" s="124">
        <v>0.04</v>
      </c>
      <c r="IIR140" s="124">
        <v>0.04</v>
      </c>
      <c r="IIS140" s="124">
        <v>0.04</v>
      </c>
      <c r="IIT140" s="124">
        <v>0.04</v>
      </c>
      <c r="IIU140" s="124">
        <v>0.04</v>
      </c>
      <c r="IIV140" s="124">
        <v>0.04</v>
      </c>
      <c r="IIW140" s="124">
        <v>0.04</v>
      </c>
      <c r="IIX140" s="124">
        <v>0.04</v>
      </c>
      <c r="IIY140" s="124">
        <v>0.04</v>
      </c>
      <c r="IIZ140" s="124">
        <v>0.04</v>
      </c>
      <c r="IJA140" s="124">
        <v>0.04</v>
      </c>
      <c r="IJB140" s="124">
        <v>0.04</v>
      </c>
      <c r="IJC140" s="124">
        <v>0.04</v>
      </c>
      <c r="IJD140" s="124">
        <v>0.04</v>
      </c>
      <c r="IJE140" s="124">
        <v>0.04</v>
      </c>
      <c r="IJF140" s="124">
        <v>0.04</v>
      </c>
      <c r="IJG140" s="124">
        <v>0.04</v>
      </c>
      <c r="IJH140" s="124">
        <v>0.04</v>
      </c>
      <c r="IJI140" s="124">
        <v>0.04</v>
      </c>
      <c r="IJJ140" s="124">
        <v>0.04</v>
      </c>
      <c r="IJK140" s="124">
        <v>0.04</v>
      </c>
      <c r="IJL140" s="124">
        <v>0.04</v>
      </c>
      <c r="IJM140" s="124">
        <v>0.04</v>
      </c>
      <c r="IJN140" s="124">
        <v>0.04</v>
      </c>
      <c r="IJO140" s="124">
        <v>0.04</v>
      </c>
      <c r="IJP140" s="124">
        <v>0.04</v>
      </c>
      <c r="IJQ140" s="124">
        <v>0.04</v>
      </c>
      <c r="IJR140" s="124">
        <v>0.04</v>
      </c>
      <c r="IJS140" s="124">
        <v>0.04</v>
      </c>
      <c r="IJT140" s="124">
        <v>0.04</v>
      </c>
      <c r="IJU140" s="124">
        <v>0.04</v>
      </c>
      <c r="IJV140" s="124">
        <v>0.04</v>
      </c>
      <c r="IJW140" s="124">
        <v>0.04</v>
      </c>
      <c r="IJX140" s="124">
        <v>0.04</v>
      </c>
      <c r="IJY140" s="124">
        <v>0.04</v>
      </c>
      <c r="IJZ140" s="124">
        <v>0.04</v>
      </c>
      <c r="IKA140" s="124">
        <v>0.04</v>
      </c>
      <c r="IKB140" s="124">
        <v>0.04</v>
      </c>
      <c r="IKC140" s="124">
        <v>0.04</v>
      </c>
      <c r="IKD140" s="124">
        <v>0.04</v>
      </c>
      <c r="IKE140" s="124">
        <v>0.04</v>
      </c>
      <c r="IKF140" s="124">
        <v>0.04</v>
      </c>
      <c r="IKG140" s="124">
        <v>0.04</v>
      </c>
      <c r="IKH140" s="124">
        <v>0.04</v>
      </c>
      <c r="IKI140" s="124">
        <v>0.04</v>
      </c>
      <c r="IKJ140" s="124">
        <v>0.04</v>
      </c>
      <c r="IKK140" s="124">
        <v>0.04</v>
      </c>
      <c r="IKL140" s="124">
        <v>0.04</v>
      </c>
      <c r="IKM140" s="124">
        <v>0.04</v>
      </c>
      <c r="IKN140" s="124">
        <v>0.04</v>
      </c>
      <c r="IKO140" s="124">
        <v>0.04</v>
      </c>
      <c r="IKP140" s="124">
        <v>0.04</v>
      </c>
      <c r="IKQ140" s="124">
        <v>0.04</v>
      </c>
      <c r="IKR140" s="124">
        <v>0.04</v>
      </c>
      <c r="IKS140" s="124">
        <v>0.04</v>
      </c>
      <c r="IKT140" s="124">
        <v>0.04</v>
      </c>
      <c r="IKU140" s="124">
        <v>0.04</v>
      </c>
      <c r="IKV140" s="124">
        <v>0.04</v>
      </c>
      <c r="IKW140" s="124">
        <v>0.04</v>
      </c>
      <c r="IKX140" s="124">
        <v>0.04</v>
      </c>
      <c r="IKY140" s="124">
        <v>0.04</v>
      </c>
      <c r="IKZ140" s="124">
        <v>0.04</v>
      </c>
      <c r="ILA140" s="124">
        <v>0.04</v>
      </c>
      <c r="ILB140" s="124">
        <v>0.04</v>
      </c>
      <c r="ILC140" s="124">
        <v>0.04</v>
      </c>
      <c r="ILD140" s="124">
        <v>0.04</v>
      </c>
      <c r="ILE140" s="124">
        <v>0.04</v>
      </c>
      <c r="ILF140" s="124">
        <v>0.04</v>
      </c>
      <c r="ILG140" s="124">
        <v>0.04</v>
      </c>
      <c r="ILH140" s="124">
        <v>0.04</v>
      </c>
      <c r="ILI140" s="124">
        <v>0.04</v>
      </c>
      <c r="ILJ140" s="124">
        <v>0.04</v>
      </c>
      <c r="ILK140" s="124">
        <v>0.04</v>
      </c>
      <c r="ILL140" s="124">
        <v>0.04</v>
      </c>
      <c r="ILM140" s="124">
        <v>0.04</v>
      </c>
      <c r="ILN140" s="124">
        <v>0.04</v>
      </c>
      <c r="ILO140" s="124">
        <v>0.04</v>
      </c>
      <c r="ILP140" s="124">
        <v>0.04</v>
      </c>
      <c r="ILQ140" s="124">
        <v>0.04</v>
      </c>
      <c r="ILR140" s="124">
        <v>0.04</v>
      </c>
      <c r="ILS140" s="124">
        <v>0.04</v>
      </c>
      <c r="ILT140" s="124">
        <v>0.04</v>
      </c>
      <c r="ILU140" s="124">
        <v>0.04</v>
      </c>
      <c r="ILV140" s="124">
        <v>0.04</v>
      </c>
      <c r="ILW140" s="124">
        <v>0.04</v>
      </c>
      <c r="ILX140" s="124">
        <v>0.04</v>
      </c>
      <c r="ILY140" s="124">
        <v>0.04</v>
      </c>
      <c r="ILZ140" s="124">
        <v>0.04</v>
      </c>
      <c r="IMA140" s="124">
        <v>0.04</v>
      </c>
      <c r="IMB140" s="124">
        <v>0.04</v>
      </c>
      <c r="IMC140" s="124">
        <v>0.04</v>
      </c>
      <c r="IMD140" s="124">
        <v>0.04</v>
      </c>
      <c r="IME140" s="124">
        <v>0.04</v>
      </c>
      <c r="IMF140" s="124">
        <v>0.04</v>
      </c>
      <c r="IMG140" s="124">
        <v>0.04</v>
      </c>
      <c r="IMH140" s="124">
        <v>0.04</v>
      </c>
      <c r="IMI140" s="124">
        <v>0.04</v>
      </c>
      <c r="IMJ140" s="124">
        <v>0.04</v>
      </c>
      <c r="IMK140" s="124">
        <v>0.04</v>
      </c>
      <c r="IML140" s="124">
        <v>0.04</v>
      </c>
      <c r="IMM140" s="124">
        <v>0.04</v>
      </c>
      <c r="IMN140" s="124">
        <v>0.04</v>
      </c>
      <c r="IMO140" s="124">
        <v>0.04</v>
      </c>
      <c r="IMP140" s="124">
        <v>0.04</v>
      </c>
      <c r="IMQ140" s="124">
        <v>0.04</v>
      </c>
      <c r="IMR140" s="124">
        <v>0.04</v>
      </c>
      <c r="IMS140" s="124">
        <v>0.04</v>
      </c>
      <c r="IMT140" s="124">
        <v>0.04</v>
      </c>
      <c r="IMU140" s="124">
        <v>0.04</v>
      </c>
      <c r="IMV140" s="124">
        <v>0.04</v>
      </c>
      <c r="IMW140" s="124">
        <v>0.04</v>
      </c>
      <c r="IMX140" s="124">
        <v>0.04</v>
      </c>
      <c r="IMY140" s="124">
        <v>0.04</v>
      </c>
      <c r="IMZ140" s="124">
        <v>0.04</v>
      </c>
      <c r="INA140" s="124">
        <v>0.04</v>
      </c>
      <c r="INB140" s="124">
        <v>0.04</v>
      </c>
      <c r="INC140" s="124">
        <v>0.04</v>
      </c>
      <c r="IND140" s="124">
        <v>0.04</v>
      </c>
      <c r="INE140" s="124">
        <v>0.04</v>
      </c>
      <c r="INF140" s="124">
        <v>0.04</v>
      </c>
      <c r="ING140" s="124">
        <v>0.04</v>
      </c>
      <c r="INH140" s="124">
        <v>0.04</v>
      </c>
      <c r="INI140" s="124">
        <v>0.04</v>
      </c>
      <c r="INJ140" s="124">
        <v>0.04</v>
      </c>
      <c r="INK140" s="124">
        <v>0.04</v>
      </c>
      <c r="INL140" s="124">
        <v>0.04</v>
      </c>
      <c r="INM140" s="124">
        <v>0.04</v>
      </c>
      <c r="INN140" s="124">
        <v>0.04</v>
      </c>
      <c r="INO140" s="124">
        <v>0.04</v>
      </c>
      <c r="INP140" s="124">
        <v>0.04</v>
      </c>
      <c r="INQ140" s="124">
        <v>0.04</v>
      </c>
      <c r="INR140" s="124">
        <v>0.04</v>
      </c>
      <c r="INS140" s="124">
        <v>0.04</v>
      </c>
      <c r="INT140" s="124">
        <v>0.04</v>
      </c>
      <c r="INU140" s="124">
        <v>0.04</v>
      </c>
      <c r="INV140" s="124">
        <v>0.04</v>
      </c>
      <c r="INW140" s="124">
        <v>0.04</v>
      </c>
      <c r="INX140" s="124">
        <v>0.04</v>
      </c>
      <c r="INY140" s="124">
        <v>0.04</v>
      </c>
      <c r="INZ140" s="124">
        <v>0.04</v>
      </c>
      <c r="IOA140" s="124">
        <v>0.04</v>
      </c>
      <c r="IOB140" s="124">
        <v>0.04</v>
      </c>
      <c r="IOC140" s="124">
        <v>0.04</v>
      </c>
      <c r="IOD140" s="124">
        <v>0.04</v>
      </c>
      <c r="IOE140" s="124">
        <v>0.04</v>
      </c>
      <c r="IOF140" s="124">
        <v>0.04</v>
      </c>
      <c r="IOG140" s="124">
        <v>0.04</v>
      </c>
      <c r="IOH140" s="124">
        <v>0.04</v>
      </c>
      <c r="IOI140" s="124">
        <v>0.04</v>
      </c>
      <c r="IOJ140" s="124">
        <v>0.04</v>
      </c>
      <c r="IOK140" s="124">
        <v>0.04</v>
      </c>
      <c r="IOL140" s="124">
        <v>0.04</v>
      </c>
      <c r="IOM140" s="124">
        <v>0.04</v>
      </c>
      <c r="ION140" s="124">
        <v>0.04</v>
      </c>
      <c r="IOO140" s="124">
        <v>0.04</v>
      </c>
      <c r="IOP140" s="124">
        <v>0.04</v>
      </c>
      <c r="IOQ140" s="124">
        <v>0.04</v>
      </c>
      <c r="IOR140" s="124">
        <v>0.04</v>
      </c>
      <c r="IOS140" s="124">
        <v>0.04</v>
      </c>
      <c r="IOT140" s="124">
        <v>0.04</v>
      </c>
      <c r="IOU140" s="124">
        <v>0.04</v>
      </c>
      <c r="IOV140" s="124">
        <v>0.04</v>
      </c>
      <c r="IOW140" s="124">
        <v>0.04</v>
      </c>
      <c r="IOX140" s="124">
        <v>0.04</v>
      </c>
      <c r="IOY140" s="124">
        <v>0.04</v>
      </c>
      <c r="IOZ140" s="124">
        <v>0.04</v>
      </c>
      <c r="IPA140" s="124">
        <v>0.04</v>
      </c>
      <c r="IPB140" s="124">
        <v>0.04</v>
      </c>
      <c r="IPC140" s="124">
        <v>0.04</v>
      </c>
      <c r="IPD140" s="124">
        <v>0.04</v>
      </c>
      <c r="IPE140" s="124">
        <v>0.04</v>
      </c>
      <c r="IPF140" s="124">
        <v>0.04</v>
      </c>
      <c r="IPG140" s="124">
        <v>0.04</v>
      </c>
      <c r="IPH140" s="124">
        <v>0.04</v>
      </c>
      <c r="IPI140" s="124">
        <v>0.04</v>
      </c>
      <c r="IPJ140" s="124">
        <v>0.04</v>
      </c>
      <c r="IPK140" s="124">
        <v>0.04</v>
      </c>
      <c r="IPL140" s="124">
        <v>0.04</v>
      </c>
      <c r="IPM140" s="124">
        <v>0.04</v>
      </c>
      <c r="IPN140" s="124">
        <v>0.04</v>
      </c>
      <c r="IPO140" s="124">
        <v>0.04</v>
      </c>
      <c r="IPP140" s="124">
        <v>0.04</v>
      </c>
      <c r="IPQ140" s="124">
        <v>0.04</v>
      </c>
      <c r="IPR140" s="124">
        <v>0.04</v>
      </c>
      <c r="IPS140" s="124">
        <v>0.04</v>
      </c>
      <c r="IPT140" s="124">
        <v>0.04</v>
      </c>
      <c r="IPU140" s="124">
        <v>0.04</v>
      </c>
      <c r="IPV140" s="124">
        <v>0.04</v>
      </c>
      <c r="IPW140" s="124">
        <v>0.04</v>
      </c>
      <c r="IPX140" s="124">
        <v>0.04</v>
      </c>
      <c r="IPY140" s="124">
        <v>0.04</v>
      </c>
      <c r="IPZ140" s="124">
        <v>0.04</v>
      </c>
      <c r="IQA140" s="124">
        <v>0.04</v>
      </c>
      <c r="IQB140" s="124">
        <v>0.04</v>
      </c>
      <c r="IQC140" s="124">
        <v>0.04</v>
      </c>
      <c r="IQD140" s="124">
        <v>0.04</v>
      </c>
      <c r="IQE140" s="124">
        <v>0.04</v>
      </c>
      <c r="IQF140" s="124">
        <v>0.04</v>
      </c>
      <c r="IQG140" s="124">
        <v>0.04</v>
      </c>
      <c r="IQH140" s="124">
        <v>0.04</v>
      </c>
      <c r="IQI140" s="124">
        <v>0.04</v>
      </c>
      <c r="IQJ140" s="124">
        <v>0.04</v>
      </c>
      <c r="IQK140" s="124">
        <v>0.04</v>
      </c>
      <c r="IQL140" s="124">
        <v>0.04</v>
      </c>
      <c r="IQM140" s="124">
        <v>0.04</v>
      </c>
      <c r="IQN140" s="124">
        <v>0.04</v>
      </c>
      <c r="IQO140" s="124">
        <v>0.04</v>
      </c>
      <c r="IQP140" s="124">
        <v>0.04</v>
      </c>
      <c r="IQQ140" s="124">
        <v>0.04</v>
      </c>
      <c r="IQR140" s="124">
        <v>0.04</v>
      </c>
      <c r="IQS140" s="124">
        <v>0.04</v>
      </c>
      <c r="IQT140" s="124">
        <v>0.04</v>
      </c>
      <c r="IQU140" s="124">
        <v>0.04</v>
      </c>
      <c r="IQV140" s="124">
        <v>0.04</v>
      </c>
      <c r="IQW140" s="124">
        <v>0.04</v>
      </c>
      <c r="IQX140" s="124">
        <v>0.04</v>
      </c>
      <c r="IQY140" s="124">
        <v>0.04</v>
      </c>
      <c r="IQZ140" s="124">
        <v>0.04</v>
      </c>
      <c r="IRA140" s="124">
        <v>0.04</v>
      </c>
      <c r="IRB140" s="124">
        <v>0.04</v>
      </c>
      <c r="IRC140" s="124">
        <v>0.04</v>
      </c>
      <c r="IRD140" s="124">
        <v>0.04</v>
      </c>
      <c r="IRE140" s="124">
        <v>0.04</v>
      </c>
      <c r="IRF140" s="124">
        <v>0.04</v>
      </c>
      <c r="IRG140" s="124">
        <v>0.04</v>
      </c>
      <c r="IRH140" s="124">
        <v>0.04</v>
      </c>
      <c r="IRI140" s="124">
        <v>0.04</v>
      </c>
      <c r="IRJ140" s="124">
        <v>0.04</v>
      </c>
      <c r="IRK140" s="124">
        <v>0.04</v>
      </c>
      <c r="IRL140" s="124">
        <v>0.04</v>
      </c>
      <c r="IRM140" s="124">
        <v>0.04</v>
      </c>
      <c r="IRN140" s="124">
        <v>0.04</v>
      </c>
      <c r="IRO140" s="124">
        <v>0.04</v>
      </c>
      <c r="IRP140" s="124">
        <v>0.04</v>
      </c>
      <c r="IRQ140" s="124">
        <v>0.04</v>
      </c>
      <c r="IRR140" s="124">
        <v>0.04</v>
      </c>
      <c r="IRS140" s="124">
        <v>0.04</v>
      </c>
      <c r="IRT140" s="124">
        <v>0.04</v>
      </c>
      <c r="IRU140" s="124">
        <v>0.04</v>
      </c>
      <c r="IRV140" s="124">
        <v>0.04</v>
      </c>
      <c r="IRW140" s="124">
        <v>0.04</v>
      </c>
      <c r="IRX140" s="124">
        <v>0.04</v>
      </c>
      <c r="IRY140" s="124">
        <v>0.04</v>
      </c>
      <c r="IRZ140" s="124">
        <v>0.04</v>
      </c>
      <c r="ISA140" s="124">
        <v>0.04</v>
      </c>
      <c r="ISB140" s="124">
        <v>0.04</v>
      </c>
      <c r="ISC140" s="124">
        <v>0.04</v>
      </c>
      <c r="ISD140" s="124">
        <v>0.04</v>
      </c>
      <c r="ISE140" s="124">
        <v>0.04</v>
      </c>
      <c r="ISF140" s="124">
        <v>0.04</v>
      </c>
      <c r="ISG140" s="124">
        <v>0.04</v>
      </c>
      <c r="ISH140" s="124">
        <v>0.04</v>
      </c>
      <c r="ISI140" s="124">
        <v>0.04</v>
      </c>
      <c r="ISJ140" s="124">
        <v>0.04</v>
      </c>
      <c r="ISK140" s="124">
        <v>0.04</v>
      </c>
      <c r="ISL140" s="124">
        <v>0.04</v>
      </c>
      <c r="ISM140" s="124">
        <v>0.04</v>
      </c>
      <c r="ISN140" s="124">
        <v>0.04</v>
      </c>
      <c r="ISO140" s="124">
        <v>0.04</v>
      </c>
      <c r="ISP140" s="124">
        <v>0.04</v>
      </c>
      <c r="ISQ140" s="124">
        <v>0.04</v>
      </c>
      <c r="ISR140" s="124">
        <v>0.04</v>
      </c>
      <c r="ISS140" s="124">
        <v>0.04</v>
      </c>
      <c r="IST140" s="124">
        <v>0.04</v>
      </c>
      <c r="ISU140" s="124">
        <v>0.04</v>
      </c>
      <c r="ISV140" s="124">
        <v>0.04</v>
      </c>
      <c r="ISW140" s="124">
        <v>0.04</v>
      </c>
      <c r="ISX140" s="124">
        <v>0.04</v>
      </c>
      <c r="ISY140" s="124">
        <v>0.04</v>
      </c>
      <c r="ISZ140" s="124">
        <v>0.04</v>
      </c>
      <c r="ITA140" s="124">
        <v>0.04</v>
      </c>
      <c r="ITB140" s="124">
        <v>0.04</v>
      </c>
      <c r="ITC140" s="124">
        <v>0.04</v>
      </c>
      <c r="ITD140" s="124">
        <v>0.04</v>
      </c>
      <c r="ITE140" s="124">
        <v>0.04</v>
      </c>
      <c r="ITF140" s="124">
        <v>0.04</v>
      </c>
      <c r="ITG140" s="124">
        <v>0.04</v>
      </c>
      <c r="ITH140" s="124">
        <v>0.04</v>
      </c>
      <c r="ITI140" s="124">
        <v>0.04</v>
      </c>
      <c r="ITJ140" s="124">
        <v>0.04</v>
      </c>
      <c r="ITK140" s="124">
        <v>0.04</v>
      </c>
      <c r="ITL140" s="124">
        <v>0.04</v>
      </c>
      <c r="ITM140" s="124">
        <v>0.04</v>
      </c>
      <c r="ITN140" s="124">
        <v>0.04</v>
      </c>
      <c r="ITO140" s="124">
        <v>0.04</v>
      </c>
      <c r="ITP140" s="124">
        <v>0.04</v>
      </c>
      <c r="ITQ140" s="124">
        <v>0.04</v>
      </c>
      <c r="ITR140" s="124">
        <v>0.04</v>
      </c>
      <c r="ITS140" s="124">
        <v>0.04</v>
      </c>
      <c r="ITT140" s="124">
        <v>0.04</v>
      </c>
      <c r="ITU140" s="124">
        <v>0.04</v>
      </c>
      <c r="ITV140" s="124">
        <v>0.04</v>
      </c>
      <c r="ITW140" s="124">
        <v>0.04</v>
      </c>
      <c r="ITX140" s="124">
        <v>0.04</v>
      </c>
      <c r="ITY140" s="124">
        <v>0.04</v>
      </c>
      <c r="ITZ140" s="124">
        <v>0.04</v>
      </c>
      <c r="IUA140" s="124">
        <v>0.04</v>
      </c>
      <c r="IUB140" s="124">
        <v>0.04</v>
      </c>
      <c r="IUC140" s="124">
        <v>0.04</v>
      </c>
      <c r="IUD140" s="124">
        <v>0.04</v>
      </c>
      <c r="IUE140" s="124">
        <v>0.04</v>
      </c>
      <c r="IUF140" s="124">
        <v>0.04</v>
      </c>
      <c r="IUG140" s="124">
        <v>0.04</v>
      </c>
      <c r="IUH140" s="124">
        <v>0.04</v>
      </c>
      <c r="IUI140" s="124">
        <v>0.04</v>
      </c>
      <c r="IUJ140" s="124">
        <v>0.04</v>
      </c>
      <c r="IUK140" s="124">
        <v>0.04</v>
      </c>
      <c r="IUL140" s="124">
        <v>0.04</v>
      </c>
      <c r="IUM140" s="124">
        <v>0.04</v>
      </c>
      <c r="IUN140" s="124">
        <v>0.04</v>
      </c>
      <c r="IUO140" s="124">
        <v>0.04</v>
      </c>
      <c r="IUP140" s="124">
        <v>0.04</v>
      </c>
      <c r="IUQ140" s="124">
        <v>0.04</v>
      </c>
      <c r="IUR140" s="124">
        <v>0.04</v>
      </c>
      <c r="IUS140" s="124">
        <v>0.04</v>
      </c>
      <c r="IUT140" s="124">
        <v>0.04</v>
      </c>
      <c r="IUU140" s="124">
        <v>0.04</v>
      </c>
      <c r="IUV140" s="124">
        <v>0.04</v>
      </c>
      <c r="IUW140" s="124">
        <v>0.04</v>
      </c>
      <c r="IUX140" s="124">
        <v>0.04</v>
      </c>
      <c r="IUY140" s="124">
        <v>0.04</v>
      </c>
      <c r="IUZ140" s="124">
        <v>0.04</v>
      </c>
      <c r="IVA140" s="124">
        <v>0.04</v>
      </c>
      <c r="IVB140" s="124">
        <v>0.04</v>
      </c>
      <c r="IVC140" s="124">
        <v>0.04</v>
      </c>
      <c r="IVD140" s="124">
        <v>0.04</v>
      </c>
      <c r="IVE140" s="124">
        <v>0.04</v>
      </c>
      <c r="IVF140" s="124">
        <v>0.04</v>
      </c>
      <c r="IVG140" s="124">
        <v>0.04</v>
      </c>
      <c r="IVH140" s="124">
        <v>0.04</v>
      </c>
      <c r="IVI140" s="124">
        <v>0.04</v>
      </c>
      <c r="IVJ140" s="124">
        <v>0.04</v>
      </c>
      <c r="IVK140" s="124">
        <v>0.04</v>
      </c>
      <c r="IVL140" s="124">
        <v>0.04</v>
      </c>
      <c r="IVM140" s="124">
        <v>0.04</v>
      </c>
      <c r="IVN140" s="124">
        <v>0.04</v>
      </c>
      <c r="IVO140" s="124">
        <v>0.04</v>
      </c>
      <c r="IVP140" s="124">
        <v>0.04</v>
      </c>
      <c r="IVQ140" s="124">
        <v>0.04</v>
      </c>
      <c r="IVR140" s="124">
        <v>0.04</v>
      </c>
      <c r="IVS140" s="124">
        <v>0.04</v>
      </c>
      <c r="IVT140" s="124">
        <v>0.04</v>
      </c>
      <c r="IVU140" s="124">
        <v>0.04</v>
      </c>
      <c r="IVV140" s="124">
        <v>0.04</v>
      </c>
      <c r="IVW140" s="124">
        <v>0.04</v>
      </c>
      <c r="IVX140" s="124">
        <v>0.04</v>
      </c>
      <c r="IVY140" s="124">
        <v>0.04</v>
      </c>
      <c r="IVZ140" s="124">
        <v>0.04</v>
      </c>
      <c r="IWA140" s="124">
        <v>0.04</v>
      </c>
      <c r="IWB140" s="124">
        <v>0.04</v>
      </c>
      <c r="IWC140" s="124">
        <v>0.04</v>
      </c>
      <c r="IWD140" s="124">
        <v>0.04</v>
      </c>
      <c r="IWE140" s="124">
        <v>0.04</v>
      </c>
      <c r="IWF140" s="124">
        <v>0.04</v>
      </c>
      <c r="IWG140" s="124">
        <v>0.04</v>
      </c>
      <c r="IWH140" s="124">
        <v>0.04</v>
      </c>
      <c r="IWI140" s="124">
        <v>0.04</v>
      </c>
      <c r="IWJ140" s="124">
        <v>0.04</v>
      </c>
      <c r="IWK140" s="124">
        <v>0.04</v>
      </c>
      <c r="IWL140" s="124">
        <v>0.04</v>
      </c>
      <c r="IWM140" s="124">
        <v>0.04</v>
      </c>
      <c r="IWN140" s="124">
        <v>0.04</v>
      </c>
      <c r="IWO140" s="124">
        <v>0.04</v>
      </c>
      <c r="IWP140" s="124">
        <v>0.04</v>
      </c>
      <c r="IWQ140" s="124">
        <v>0.04</v>
      </c>
      <c r="IWR140" s="124">
        <v>0.04</v>
      </c>
      <c r="IWS140" s="124">
        <v>0.04</v>
      </c>
      <c r="IWT140" s="124">
        <v>0.04</v>
      </c>
      <c r="IWU140" s="124">
        <v>0.04</v>
      </c>
      <c r="IWV140" s="124">
        <v>0.04</v>
      </c>
      <c r="IWW140" s="124">
        <v>0.04</v>
      </c>
      <c r="IWX140" s="124">
        <v>0.04</v>
      </c>
      <c r="IWY140" s="124">
        <v>0.04</v>
      </c>
      <c r="IWZ140" s="124">
        <v>0.04</v>
      </c>
      <c r="IXA140" s="124">
        <v>0.04</v>
      </c>
      <c r="IXB140" s="124">
        <v>0.04</v>
      </c>
      <c r="IXC140" s="124">
        <v>0.04</v>
      </c>
      <c r="IXD140" s="124">
        <v>0.04</v>
      </c>
      <c r="IXE140" s="124">
        <v>0.04</v>
      </c>
      <c r="IXF140" s="124">
        <v>0.04</v>
      </c>
      <c r="IXG140" s="124">
        <v>0.04</v>
      </c>
      <c r="IXH140" s="124">
        <v>0.04</v>
      </c>
      <c r="IXI140" s="124">
        <v>0.04</v>
      </c>
      <c r="IXJ140" s="124">
        <v>0.04</v>
      </c>
      <c r="IXK140" s="124">
        <v>0.04</v>
      </c>
      <c r="IXL140" s="124">
        <v>0.04</v>
      </c>
      <c r="IXM140" s="124">
        <v>0.04</v>
      </c>
      <c r="IXN140" s="124">
        <v>0.04</v>
      </c>
      <c r="IXO140" s="124">
        <v>0.04</v>
      </c>
      <c r="IXP140" s="124">
        <v>0.04</v>
      </c>
      <c r="IXQ140" s="124">
        <v>0.04</v>
      </c>
      <c r="IXR140" s="124">
        <v>0.04</v>
      </c>
      <c r="IXS140" s="124">
        <v>0.04</v>
      </c>
      <c r="IXT140" s="124">
        <v>0.04</v>
      </c>
      <c r="IXU140" s="124">
        <v>0.04</v>
      </c>
      <c r="IXV140" s="124">
        <v>0.04</v>
      </c>
      <c r="IXW140" s="124">
        <v>0.04</v>
      </c>
      <c r="IXX140" s="124">
        <v>0.04</v>
      </c>
      <c r="IXY140" s="124">
        <v>0.04</v>
      </c>
      <c r="IXZ140" s="124">
        <v>0.04</v>
      </c>
      <c r="IYA140" s="124">
        <v>0.04</v>
      </c>
      <c r="IYB140" s="124">
        <v>0.04</v>
      </c>
      <c r="IYC140" s="124">
        <v>0.04</v>
      </c>
      <c r="IYD140" s="124">
        <v>0.04</v>
      </c>
      <c r="IYE140" s="124">
        <v>0.04</v>
      </c>
      <c r="IYF140" s="124">
        <v>0.04</v>
      </c>
      <c r="IYG140" s="124">
        <v>0.04</v>
      </c>
      <c r="IYH140" s="124">
        <v>0.04</v>
      </c>
      <c r="IYI140" s="124">
        <v>0.04</v>
      </c>
      <c r="IYJ140" s="124">
        <v>0.04</v>
      </c>
      <c r="IYK140" s="124">
        <v>0.04</v>
      </c>
      <c r="IYL140" s="124">
        <v>0.04</v>
      </c>
      <c r="IYM140" s="124">
        <v>0.04</v>
      </c>
      <c r="IYN140" s="124">
        <v>0.04</v>
      </c>
      <c r="IYO140" s="124">
        <v>0.04</v>
      </c>
      <c r="IYP140" s="124">
        <v>0.04</v>
      </c>
      <c r="IYQ140" s="124">
        <v>0.04</v>
      </c>
      <c r="IYR140" s="124">
        <v>0.04</v>
      </c>
      <c r="IYS140" s="124">
        <v>0.04</v>
      </c>
      <c r="IYT140" s="124">
        <v>0.04</v>
      </c>
      <c r="IYU140" s="124">
        <v>0.04</v>
      </c>
      <c r="IYV140" s="124">
        <v>0.04</v>
      </c>
      <c r="IYW140" s="124">
        <v>0.04</v>
      </c>
      <c r="IYX140" s="124">
        <v>0.04</v>
      </c>
      <c r="IYY140" s="124">
        <v>0.04</v>
      </c>
      <c r="IYZ140" s="124">
        <v>0.04</v>
      </c>
      <c r="IZA140" s="124">
        <v>0.04</v>
      </c>
      <c r="IZB140" s="124">
        <v>0.04</v>
      </c>
      <c r="IZC140" s="124">
        <v>0.04</v>
      </c>
      <c r="IZD140" s="124">
        <v>0.04</v>
      </c>
      <c r="IZE140" s="124">
        <v>0.04</v>
      </c>
      <c r="IZF140" s="124">
        <v>0.04</v>
      </c>
      <c r="IZG140" s="124">
        <v>0.04</v>
      </c>
      <c r="IZH140" s="124">
        <v>0.04</v>
      </c>
      <c r="IZI140" s="124">
        <v>0.04</v>
      </c>
      <c r="IZJ140" s="124">
        <v>0.04</v>
      </c>
      <c r="IZK140" s="124">
        <v>0.04</v>
      </c>
      <c r="IZL140" s="124">
        <v>0.04</v>
      </c>
      <c r="IZM140" s="124">
        <v>0.04</v>
      </c>
      <c r="IZN140" s="124">
        <v>0.04</v>
      </c>
      <c r="IZO140" s="124">
        <v>0.04</v>
      </c>
      <c r="IZP140" s="124">
        <v>0.04</v>
      </c>
      <c r="IZQ140" s="124">
        <v>0.04</v>
      </c>
      <c r="IZR140" s="124">
        <v>0.04</v>
      </c>
      <c r="IZS140" s="124">
        <v>0.04</v>
      </c>
      <c r="IZT140" s="124">
        <v>0.04</v>
      </c>
      <c r="IZU140" s="124">
        <v>0.04</v>
      </c>
      <c r="IZV140" s="124">
        <v>0.04</v>
      </c>
      <c r="IZW140" s="124">
        <v>0.04</v>
      </c>
      <c r="IZX140" s="124">
        <v>0.04</v>
      </c>
      <c r="IZY140" s="124">
        <v>0.04</v>
      </c>
      <c r="IZZ140" s="124">
        <v>0.04</v>
      </c>
      <c r="JAA140" s="124">
        <v>0.04</v>
      </c>
      <c r="JAB140" s="124">
        <v>0.04</v>
      </c>
      <c r="JAC140" s="124">
        <v>0.04</v>
      </c>
      <c r="JAD140" s="124">
        <v>0.04</v>
      </c>
      <c r="JAE140" s="124">
        <v>0.04</v>
      </c>
      <c r="JAF140" s="124">
        <v>0.04</v>
      </c>
      <c r="JAG140" s="124">
        <v>0.04</v>
      </c>
      <c r="JAH140" s="124">
        <v>0.04</v>
      </c>
      <c r="JAI140" s="124">
        <v>0.04</v>
      </c>
      <c r="JAJ140" s="124">
        <v>0.04</v>
      </c>
      <c r="JAK140" s="124">
        <v>0.04</v>
      </c>
      <c r="JAL140" s="124">
        <v>0.04</v>
      </c>
      <c r="JAM140" s="124">
        <v>0.04</v>
      </c>
      <c r="JAN140" s="124">
        <v>0.04</v>
      </c>
      <c r="JAO140" s="124">
        <v>0.04</v>
      </c>
      <c r="JAP140" s="124">
        <v>0.04</v>
      </c>
      <c r="JAQ140" s="124">
        <v>0.04</v>
      </c>
      <c r="JAR140" s="124">
        <v>0.04</v>
      </c>
      <c r="JAS140" s="124">
        <v>0.04</v>
      </c>
      <c r="JAT140" s="124">
        <v>0.04</v>
      </c>
      <c r="JAU140" s="124">
        <v>0.04</v>
      </c>
      <c r="JAV140" s="124">
        <v>0.04</v>
      </c>
      <c r="JAW140" s="124">
        <v>0.04</v>
      </c>
      <c r="JAX140" s="124">
        <v>0.04</v>
      </c>
      <c r="JAY140" s="124">
        <v>0.04</v>
      </c>
      <c r="JAZ140" s="124">
        <v>0.04</v>
      </c>
      <c r="JBA140" s="124">
        <v>0.04</v>
      </c>
      <c r="JBB140" s="124">
        <v>0.04</v>
      </c>
      <c r="JBC140" s="124">
        <v>0.04</v>
      </c>
      <c r="JBD140" s="124">
        <v>0.04</v>
      </c>
      <c r="JBE140" s="124">
        <v>0.04</v>
      </c>
      <c r="JBF140" s="124">
        <v>0.04</v>
      </c>
      <c r="JBG140" s="124">
        <v>0.04</v>
      </c>
      <c r="JBH140" s="124">
        <v>0.04</v>
      </c>
      <c r="JBI140" s="124">
        <v>0.04</v>
      </c>
      <c r="JBJ140" s="124">
        <v>0.04</v>
      </c>
      <c r="JBK140" s="124">
        <v>0.04</v>
      </c>
      <c r="JBL140" s="124">
        <v>0.04</v>
      </c>
      <c r="JBM140" s="124">
        <v>0.04</v>
      </c>
      <c r="JBN140" s="124">
        <v>0.04</v>
      </c>
      <c r="JBO140" s="124">
        <v>0.04</v>
      </c>
      <c r="JBP140" s="124">
        <v>0.04</v>
      </c>
      <c r="JBQ140" s="124">
        <v>0.04</v>
      </c>
      <c r="JBR140" s="124">
        <v>0.04</v>
      </c>
      <c r="JBS140" s="124">
        <v>0.04</v>
      </c>
      <c r="JBT140" s="124">
        <v>0.04</v>
      </c>
      <c r="JBU140" s="124">
        <v>0.04</v>
      </c>
      <c r="JBV140" s="124">
        <v>0.04</v>
      </c>
      <c r="JBW140" s="124">
        <v>0.04</v>
      </c>
      <c r="JBX140" s="124">
        <v>0.04</v>
      </c>
      <c r="JBY140" s="124">
        <v>0.04</v>
      </c>
      <c r="JBZ140" s="124">
        <v>0.04</v>
      </c>
      <c r="JCA140" s="124">
        <v>0.04</v>
      </c>
      <c r="JCB140" s="124">
        <v>0.04</v>
      </c>
      <c r="JCC140" s="124">
        <v>0.04</v>
      </c>
      <c r="JCD140" s="124">
        <v>0.04</v>
      </c>
      <c r="JCE140" s="124">
        <v>0.04</v>
      </c>
      <c r="JCF140" s="124">
        <v>0.04</v>
      </c>
      <c r="JCG140" s="124">
        <v>0.04</v>
      </c>
      <c r="JCH140" s="124">
        <v>0.04</v>
      </c>
      <c r="JCI140" s="124">
        <v>0.04</v>
      </c>
      <c r="JCJ140" s="124">
        <v>0.04</v>
      </c>
      <c r="JCK140" s="124">
        <v>0.04</v>
      </c>
      <c r="JCL140" s="124">
        <v>0.04</v>
      </c>
      <c r="JCM140" s="124">
        <v>0.04</v>
      </c>
      <c r="JCN140" s="124">
        <v>0.04</v>
      </c>
      <c r="JCO140" s="124">
        <v>0.04</v>
      </c>
      <c r="JCP140" s="124">
        <v>0.04</v>
      </c>
      <c r="JCQ140" s="124">
        <v>0.04</v>
      </c>
      <c r="JCR140" s="124">
        <v>0.04</v>
      </c>
      <c r="JCS140" s="124">
        <v>0.04</v>
      </c>
      <c r="JCT140" s="124">
        <v>0.04</v>
      </c>
      <c r="JCU140" s="124">
        <v>0.04</v>
      </c>
      <c r="JCV140" s="124">
        <v>0.04</v>
      </c>
      <c r="JCW140" s="124">
        <v>0.04</v>
      </c>
      <c r="JCX140" s="124">
        <v>0.04</v>
      </c>
      <c r="JCY140" s="124">
        <v>0.04</v>
      </c>
      <c r="JCZ140" s="124">
        <v>0.04</v>
      </c>
      <c r="JDA140" s="124">
        <v>0.04</v>
      </c>
      <c r="JDB140" s="124">
        <v>0.04</v>
      </c>
      <c r="JDC140" s="124">
        <v>0.04</v>
      </c>
      <c r="JDD140" s="124">
        <v>0.04</v>
      </c>
      <c r="JDE140" s="124">
        <v>0.04</v>
      </c>
      <c r="JDF140" s="124">
        <v>0.04</v>
      </c>
      <c r="JDG140" s="124">
        <v>0.04</v>
      </c>
      <c r="JDH140" s="124">
        <v>0.04</v>
      </c>
      <c r="JDI140" s="124">
        <v>0.04</v>
      </c>
      <c r="JDJ140" s="124">
        <v>0.04</v>
      </c>
      <c r="JDK140" s="124">
        <v>0.04</v>
      </c>
      <c r="JDL140" s="124">
        <v>0.04</v>
      </c>
      <c r="JDM140" s="124">
        <v>0.04</v>
      </c>
      <c r="JDN140" s="124">
        <v>0.04</v>
      </c>
      <c r="JDO140" s="124">
        <v>0.04</v>
      </c>
      <c r="JDP140" s="124">
        <v>0.04</v>
      </c>
      <c r="JDQ140" s="124">
        <v>0.04</v>
      </c>
      <c r="JDR140" s="124">
        <v>0.04</v>
      </c>
      <c r="JDS140" s="124">
        <v>0.04</v>
      </c>
      <c r="JDT140" s="124">
        <v>0.04</v>
      </c>
      <c r="JDU140" s="124">
        <v>0.04</v>
      </c>
      <c r="JDV140" s="124">
        <v>0.04</v>
      </c>
      <c r="JDW140" s="124">
        <v>0.04</v>
      </c>
      <c r="JDX140" s="124">
        <v>0.04</v>
      </c>
      <c r="JDY140" s="124">
        <v>0.04</v>
      </c>
      <c r="JDZ140" s="124">
        <v>0.04</v>
      </c>
      <c r="JEA140" s="124">
        <v>0.04</v>
      </c>
      <c r="JEB140" s="124">
        <v>0.04</v>
      </c>
      <c r="JEC140" s="124">
        <v>0.04</v>
      </c>
      <c r="JED140" s="124">
        <v>0.04</v>
      </c>
      <c r="JEE140" s="124">
        <v>0.04</v>
      </c>
      <c r="JEF140" s="124">
        <v>0.04</v>
      </c>
      <c r="JEG140" s="124">
        <v>0.04</v>
      </c>
      <c r="JEH140" s="124">
        <v>0.04</v>
      </c>
      <c r="JEI140" s="124">
        <v>0.04</v>
      </c>
      <c r="JEJ140" s="124">
        <v>0.04</v>
      </c>
      <c r="JEK140" s="124">
        <v>0.04</v>
      </c>
      <c r="JEL140" s="124">
        <v>0.04</v>
      </c>
      <c r="JEM140" s="124">
        <v>0.04</v>
      </c>
      <c r="JEN140" s="124">
        <v>0.04</v>
      </c>
      <c r="JEO140" s="124">
        <v>0.04</v>
      </c>
      <c r="JEP140" s="124">
        <v>0.04</v>
      </c>
      <c r="JEQ140" s="124">
        <v>0.04</v>
      </c>
      <c r="JER140" s="124">
        <v>0.04</v>
      </c>
      <c r="JES140" s="124">
        <v>0.04</v>
      </c>
      <c r="JET140" s="124">
        <v>0.04</v>
      </c>
      <c r="JEU140" s="124">
        <v>0.04</v>
      </c>
      <c r="JEV140" s="124">
        <v>0.04</v>
      </c>
      <c r="JEW140" s="124">
        <v>0.04</v>
      </c>
      <c r="JEX140" s="124">
        <v>0.04</v>
      </c>
      <c r="JEY140" s="124">
        <v>0.04</v>
      </c>
      <c r="JEZ140" s="124">
        <v>0.04</v>
      </c>
      <c r="JFA140" s="124">
        <v>0.04</v>
      </c>
      <c r="JFB140" s="124">
        <v>0.04</v>
      </c>
      <c r="JFC140" s="124">
        <v>0.04</v>
      </c>
      <c r="JFD140" s="124">
        <v>0.04</v>
      </c>
      <c r="JFE140" s="124">
        <v>0.04</v>
      </c>
      <c r="JFF140" s="124">
        <v>0.04</v>
      </c>
      <c r="JFG140" s="124">
        <v>0.04</v>
      </c>
      <c r="JFH140" s="124">
        <v>0.04</v>
      </c>
      <c r="JFI140" s="124">
        <v>0.04</v>
      </c>
      <c r="JFJ140" s="124">
        <v>0.04</v>
      </c>
      <c r="JFK140" s="124">
        <v>0.04</v>
      </c>
      <c r="JFL140" s="124">
        <v>0.04</v>
      </c>
      <c r="JFM140" s="124">
        <v>0.04</v>
      </c>
      <c r="JFN140" s="124">
        <v>0.04</v>
      </c>
      <c r="JFO140" s="124">
        <v>0.04</v>
      </c>
      <c r="JFP140" s="124">
        <v>0.04</v>
      </c>
      <c r="JFQ140" s="124">
        <v>0.04</v>
      </c>
      <c r="JFR140" s="124">
        <v>0.04</v>
      </c>
      <c r="JFS140" s="124">
        <v>0.04</v>
      </c>
      <c r="JFT140" s="124">
        <v>0.04</v>
      </c>
      <c r="JFU140" s="124">
        <v>0.04</v>
      </c>
      <c r="JFV140" s="124">
        <v>0.04</v>
      </c>
      <c r="JFW140" s="124">
        <v>0.04</v>
      </c>
      <c r="JFX140" s="124">
        <v>0.04</v>
      </c>
      <c r="JFY140" s="124">
        <v>0.04</v>
      </c>
      <c r="JFZ140" s="124">
        <v>0.04</v>
      </c>
      <c r="JGA140" s="124">
        <v>0.04</v>
      </c>
      <c r="JGB140" s="124">
        <v>0.04</v>
      </c>
      <c r="JGC140" s="124">
        <v>0.04</v>
      </c>
      <c r="JGD140" s="124">
        <v>0.04</v>
      </c>
      <c r="JGE140" s="124">
        <v>0.04</v>
      </c>
      <c r="JGF140" s="124">
        <v>0.04</v>
      </c>
      <c r="JGG140" s="124">
        <v>0.04</v>
      </c>
      <c r="JGH140" s="124">
        <v>0.04</v>
      </c>
      <c r="JGI140" s="124">
        <v>0.04</v>
      </c>
      <c r="JGJ140" s="124">
        <v>0.04</v>
      </c>
      <c r="JGK140" s="124">
        <v>0.04</v>
      </c>
      <c r="JGL140" s="124">
        <v>0.04</v>
      </c>
      <c r="JGM140" s="124">
        <v>0.04</v>
      </c>
      <c r="JGN140" s="124">
        <v>0.04</v>
      </c>
      <c r="JGO140" s="124">
        <v>0.04</v>
      </c>
      <c r="JGP140" s="124">
        <v>0.04</v>
      </c>
      <c r="JGQ140" s="124">
        <v>0.04</v>
      </c>
      <c r="JGR140" s="124">
        <v>0.04</v>
      </c>
      <c r="JGS140" s="124">
        <v>0.04</v>
      </c>
      <c r="JGT140" s="124">
        <v>0.04</v>
      </c>
      <c r="JGU140" s="124">
        <v>0.04</v>
      </c>
      <c r="JGV140" s="124">
        <v>0.04</v>
      </c>
      <c r="JGW140" s="124">
        <v>0.04</v>
      </c>
      <c r="JGX140" s="124">
        <v>0.04</v>
      </c>
      <c r="JGY140" s="124">
        <v>0.04</v>
      </c>
      <c r="JGZ140" s="124">
        <v>0.04</v>
      </c>
      <c r="JHA140" s="124">
        <v>0.04</v>
      </c>
      <c r="JHB140" s="124">
        <v>0.04</v>
      </c>
      <c r="JHC140" s="124">
        <v>0.04</v>
      </c>
      <c r="JHD140" s="124">
        <v>0.04</v>
      </c>
      <c r="JHE140" s="124">
        <v>0.04</v>
      </c>
      <c r="JHF140" s="124">
        <v>0.04</v>
      </c>
      <c r="JHG140" s="124">
        <v>0.04</v>
      </c>
      <c r="JHH140" s="124">
        <v>0.04</v>
      </c>
      <c r="JHI140" s="124">
        <v>0.04</v>
      </c>
      <c r="JHJ140" s="124">
        <v>0.04</v>
      </c>
      <c r="JHK140" s="124">
        <v>0.04</v>
      </c>
      <c r="JHL140" s="124">
        <v>0.04</v>
      </c>
      <c r="JHM140" s="124">
        <v>0.04</v>
      </c>
      <c r="JHN140" s="124">
        <v>0.04</v>
      </c>
      <c r="JHO140" s="124">
        <v>0.04</v>
      </c>
      <c r="JHP140" s="124">
        <v>0.04</v>
      </c>
      <c r="JHQ140" s="124">
        <v>0.04</v>
      </c>
      <c r="JHR140" s="124">
        <v>0.04</v>
      </c>
      <c r="JHS140" s="124">
        <v>0.04</v>
      </c>
      <c r="JHT140" s="124">
        <v>0.04</v>
      </c>
      <c r="JHU140" s="124">
        <v>0.04</v>
      </c>
      <c r="JHV140" s="124">
        <v>0.04</v>
      </c>
      <c r="JHW140" s="124">
        <v>0.04</v>
      </c>
      <c r="JHX140" s="124">
        <v>0.04</v>
      </c>
      <c r="JHY140" s="124">
        <v>0.04</v>
      </c>
      <c r="JHZ140" s="124">
        <v>0.04</v>
      </c>
      <c r="JIA140" s="124">
        <v>0.04</v>
      </c>
      <c r="JIB140" s="124">
        <v>0.04</v>
      </c>
      <c r="JIC140" s="124">
        <v>0.04</v>
      </c>
      <c r="JID140" s="124">
        <v>0.04</v>
      </c>
      <c r="JIE140" s="124">
        <v>0.04</v>
      </c>
      <c r="JIF140" s="124">
        <v>0.04</v>
      </c>
      <c r="JIG140" s="124">
        <v>0.04</v>
      </c>
      <c r="JIH140" s="124">
        <v>0.04</v>
      </c>
      <c r="JII140" s="124">
        <v>0.04</v>
      </c>
      <c r="JIJ140" s="124">
        <v>0.04</v>
      </c>
      <c r="JIK140" s="124">
        <v>0.04</v>
      </c>
      <c r="JIL140" s="124">
        <v>0.04</v>
      </c>
      <c r="JIM140" s="124">
        <v>0.04</v>
      </c>
      <c r="JIN140" s="124">
        <v>0.04</v>
      </c>
      <c r="JIO140" s="124">
        <v>0.04</v>
      </c>
      <c r="JIP140" s="124">
        <v>0.04</v>
      </c>
      <c r="JIQ140" s="124">
        <v>0.04</v>
      </c>
      <c r="JIR140" s="124">
        <v>0.04</v>
      </c>
      <c r="JIS140" s="124">
        <v>0.04</v>
      </c>
      <c r="JIT140" s="124">
        <v>0.04</v>
      </c>
      <c r="JIU140" s="124">
        <v>0.04</v>
      </c>
      <c r="JIV140" s="124">
        <v>0.04</v>
      </c>
      <c r="JIW140" s="124">
        <v>0.04</v>
      </c>
      <c r="JIX140" s="124">
        <v>0.04</v>
      </c>
      <c r="JIY140" s="124">
        <v>0.04</v>
      </c>
      <c r="JIZ140" s="124">
        <v>0.04</v>
      </c>
      <c r="JJA140" s="124">
        <v>0.04</v>
      </c>
      <c r="JJB140" s="124">
        <v>0.04</v>
      </c>
      <c r="JJC140" s="124">
        <v>0.04</v>
      </c>
      <c r="JJD140" s="124">
        <v>0.04</v>
      </c>
      <c r="JJE140" s="124">
        <v>0.04</v>
      </c>
      <c r="JJF140" s="124">
        <v>0.04</v>
      </c>
      <c r="JJG140" s="124">
        <v>0.04</v>
      </c>
      <c r="JJH140" s="124">
        <v>0.04</v>
      </c>
      <c r="JJI140" s="124">
        <v>0.04</v>
      </c>
      <c r="JJJ140" s="124">
        <v>0.04</v>
      </c>
      <c r="JJK140" s="124">
        <v>0.04</v>
      </c>
      <c r="JJL140" s="124">
        <v>0.04</v>
      </c>
      <c r="JJM140" s="124">
        <v>0.04</v>
      </c>
      <c r="JJN140" s="124">
        <v>0.04</v>
      </c>
      <c r="JJO140" s="124">
        <v>0.04</v>
      </c>
      <c r="JJP140" s="124">
        <v>0.04</v>
      </c>
      <c r="JJQ140" s="124">
        <v>0.04</v>
      </c>
      <c r="JJR140" s="124">
        <v>0.04</v>
      </c>
      <c r="JJS140" s="124">
        <v>0.04</v>
      </c>
      <c r="JJT140" s="124">
        <v>0.04</v>
      </c>
      <c r="JJU140" s="124">
        <v>0.04</v>
      </c>
      <c r="JJV140" s="124">
        <v>0.04</v>
      </c>
      <c r="JJW140" s="124">
        <v>0.04</v>
      </c>
      <c r="JJX140" s="124">
        <v>0.04</v>
      </c>
      <c r="JJY140" s="124">
        <v>0.04</v>
      </c>
      <c r="JJZ140" s="124">
        <v>0.04</v>
      </c>
      <c r="JKA140" s="124">
        <v>0.04</v>
      </c>
      <c r="JKB140" s="124">
        <v>0.04</v>
      </c>
      <c r="JKC140" s="124">
        <v>0.04</v>
      </c>
      <c r="JKD140" s="124">
        <v>0.04</v>
      </c>
      <c r="JKE140" s="124">
        <v>0.04</v>
      </c>
      <c r="JKF140" s="124">
        <v>0.04</v>
      </c>
      <c r="JKG140" s="124">
        <v>0.04</v>
      </c>
      <c r="JKH140" s="124">
        <v>0.04</v>
      </c>
      <c r="JKI140" s="124">
        <v>0.04</v>
      </c>
      <c r="JKJ140" s="124">
        <v>0.04</v>
      </c>
      <c r="JKK140" s="124">
        <v>0.04</v>
      </c>
      <c r="JKL140" s="124">
        <v>0.04</v>
      </c>
      <c r="JKM140" s="124">
        <v>0.04</v>
      </c>
      <c r="JKN140" s="124">
        <v>0.04</v>
      </c>
      <c r="JKO140" s="124">
        <v>0.04</v>
      </c>
      <c r="JKP140" s="124">
        <v>0.04</v>
      </c>
      <c r="JKQ140" s="124">
        <v>0.04</v>
      </c>
      <c r="JKR140" s="124">
        <v>0.04</v>
      </c>
      <c r="JKS140" s="124">
        <v>0.04</v>
      </c>
      <c r="JKT140" s="124">
        <v>0.04</v>
      </c>
      <c r="JKU140" s="124">
        <v>0.04</v>
      </c>
      <c r="JKV140" s="124">
        <v>0.04</v>
      </c>
      <c r="JKW140" s="124">
        <v>0.04</v>
      </c>
      <c r="JKX140" s="124">
        <v>0.04</v>
      </c>
      <c r="JKY140" s="124">
        <v>0.04</v>
      </c>
      <c r="JKZ140" s="124">
        <v>0.04</v>
      </c>
      <c r="JLA140" s="124">
        <v>0.04</v>
      </c>
      <c r="JLB140" s="124">
        <v>0.04</v>
      </c>
      <c r="JLC140" s="124">
        <v>0.04</v>
      </c>
      <c r="JLD140" s="124">
        <v>0.04</v>
      </c>
      <c r="JLE140" s="124">
        <v>0.04</v>
      </c>
      <c r="JLF140" s="124">
        <v>0.04</v>
      </c>
      <c r="JLG140" s="124">
        <v>0.04</v>
      </c>
      <c r="JLH140" s="124">
        <v>0.04</v>
      </c>
      <c r="JLI140" s="124">
        <v>0.04</v>
      </c>
      <c r="JLJ140" s="124">
        <v>0.04</v>
      </c>
      <c r="JLK140" s="124">
        <v>0.04</v>
      </c>
      <c r="JLL140" s="124">
        <v>0.04</v>
      </c>
      <c r="JLM140" s="124">
        <v>0.04</v>
      </c>
      <c r="JLN140" s="124">
        <v>0.04</v>
      </c>
      <c r="JLO140" s="124">
        <v>0.04</v>
      </c>
      <c r="JLP140" s="124">
        <v>0.04</v>
      </c>
      <c r="JLQ140" s="124">
        <v>0.04</v>
      </c>
      <c r="JLR140" s="124">
        <v>0.04</v>
      </c>
      <c r="JLS140" s="124">
        <v>0.04</v>
      </c>
      <c r="JLT140" s="124">
        <v>0.04</v>
      </c>
      <c r="JLU140" s="124">
        <v>0.04</v>
      </c>
      <c r="JLV140" s="124">
        <v>0.04</v>
      </c>
      <c r="JLW140" s="124">
        <v>0.04</v>
      </c>
      <c r="JLX140" s="124">
        <v>0.04</v>
      </c>
      <c r="JLY140" s="124">
        <v>0.04</v>
      </c>
      <c r="JLZ140" s="124">
        <v>0.04</v>
      </c>
      <c r="JMA140" s="124">
        <v>0.04</v>
      </c>
      <c r="JMB140" s="124">
        <v>0.04</v>
      </c>
      <c r="JMC140" s="124">
        <v>0.04</v>
      </c>
      <c r="JMD140" s="124">
        <v>0.04</v>
      </c>
      <c r="JME140" s="124">
        <v>0.04</v>
      </c>
      <c r="JMF140" s="124">
        <v>0.04</v>
      </c>
      <c r="JMG140" s="124">
        <v>0.04</v>
      </c>
      <c r="JMH140" s="124">
        <v>0.04</v>
      </c>
      <c r="JMI140" s="124">
        <v>0.04</v>
      </c>
      <c r="JMJ140" s="124">
        <v>0.04</v>
      </c>
      <c r="JMK140" s="124">
        <v>0.04</v>
      </c>
      <c r="JML140" s="124">
        <v>0.04</v>
      </c>
      <c r="JMM140" s="124">
        <v>0.04</v>
      </c>
      <c r="JMN140" s="124">
        <v>0.04</v>
      </c>
      <c r="JMO140" s="124">
        <v>0.04</v>
      </c>
      <c r="JMP140" s="124">
        <v>0.04</v>
      </c>
      <c r="JMQ140" s="124">
        <v>0.04</v>
      </c>
      <c r="JMR140" s="124">
        <v>0.04</v>
      </c>
      <c r="JMS140" s="124">
        <v>0.04</v>
      </c>
      <c r="JMT140" s="124">
        <v>0.04</v>
      </c>
      <c r="JMU140" s="124">
        <v>0.04</v>
      </c>
      <c r="JMV140" s="124">
        <v>0.04</v>
      </c>
      <c r="JMW140" s="124">
        <v>0.04</v>
      </c>
      <c r="JMX140" s="124">
        <v>0.04</v>
      </c>
      <c r="JMY140" s="124">
        <v>0.04</v>
      </c>
      <c r="JMZ140" s="124">
        <v>0.04</v>
      </c>
      <c r="JNA140" s="124">
        <v>0.04</v>
      </c>
      <c r="JNB140" s="124">
        <v>0.04</v>
      </c>
      <c r="JNC140" s="124">
        <v>0.04</v>
      </c>
      <c r="JND140" s="124">
        <v>0.04</v>
      </c>
      <c r="JNE140" s="124">
        <v>0.04</v>
      </c>
      <c r="JNF140" s="124">
        <v>0.04</v>
      </c>
      <c r="JNG140" s="124">
        <v>0.04</v>
      </c>
      <c r="JNH140" s="124">
        <v>0.04</v>
      </c>
      <c r="JNI140" s="124">
        <v>0.04</v>
      </c>
      <c r="JNJ140" s="124">
        <v>0.04</v>
      </c>
      <c r="JNK140" s="124">
        <v>0.04</v>
      </c>
      <c r="JNL140" s="124">
        <v>0.04</v>
      </c>
      <c r="JNM140" s="124">
        <v>0.04</v>
      </c>
      <c r="JNN140" s="124">
        <v>0.04</v>
      </c>
      <c r="JNO140" s="124">
        <v>0.04</v>
      </c>
      <c r="JNP140" s="124">
        <v>0.04</v>
      </c>
      <c r="JNQ140" s="124">
        <v>0.04</v>
      </c>
      <c r="JNR140" s="124">
        <v>0.04</v>
      </c>
      <c r="JNS140" s="124">
        <v>0.04</v>
      </c>
      <c r="JNT140" s="124">
        <v>0.04</v>
      </c>
      <c r="JNU140" s="124">
        <v>0.04</v>
      </c>
      <c r="JNV140" s="124">
        <v>0.04</v>
      </c>
      <c r="JNW140" s="124">
        <v>0.04</v>
      </c>
      <c r="JNX140" s="124">
        <v>0.04</v>
      </c>
      <c r="JNY140" s="124">
        <v>0.04</v>
      </c>
      <c r="JNZ140" s="124">
        <v>0.04</v>
      </c>
      <c r="JOA140" s="124">
        <v>0.04</v>
      </c>
      <c r="JOB140" s="124">
        <v>0.04</v>
      </c>
      <c r="JOC140" s="124">
        <v>0.04</v>
      </c>
      <c r="JOD140" s="124">
        <v>0.04</v>
      </c>
      <c r="JOE140" s="124">
        <v>0.04</v>
      </c>
      <c r="JOF140" s="124">
        <v>0.04</v>
      </c>
      <c r="JOG140" s="124">
        <v>0.04</v>
      </c>
      <c r="JOH140" s="124">
        <v>0.04</v>
      </c>
      <c r="JOI140" s="124">
        <v>0.04</v>
      </c>
      <c r="JOJ140" s="124">
        <v>0.04</v>
      </c>
      <c r="JOK140" s="124">
        <v>0.04</v>
      </c>
      <c r="JOL140" s="124">
        <v>0.04</v>
      </c>
      <c r="JOM140" s="124">
        <v>0.04</v>
      </c>
      <c r="JON140" s="124">
        <v>0.04</v>
      </c>
      <c r="JOO140" s="124">
        <v>0.04</v>
      </c>
      <c r="JOP140" s="124">
        <v>0.04</v>
      </c>
      <c r="JOQ140" s="124">
        <v>0.04</v>
      </c>
      <c r="JOR140" s="124">
        <v>0.04</v>
      </c>
      <c r="JOS140" s="124">
        <v>0.04</v>
      </c>
      <c r="JOT140" s="124">
        <v>0.04</v>
      </c>
      <c r="JOU140" s="124">
        <v>0.04</v>
      </c>
      <c r="JOV140" s="124">
        <v>0.04</v>
      </c>
      <c r="JOW140" s="124">
        <v>0.04</v>
      </c>
      <c r="JOX140" s="124">
        <v>0.04</v>
      </c>
      <c r="JOY140" s="124">
        <v>0.04</v>
      </c>
      <c r="JOZ140" s="124">
        <v>0.04</v>
      </c>
      <c r="JPA140" s="124">
        <v>0.04</v>
      </c>
      <c r="JPB140" s="124">
        <v>0.04</v>
      </c>
      <c r="JPC140" s="124">
        <v>0.04</v>
      </c>
      <c r="JPD140" s="124">
        <v>0.04</v>
      </c>
      <c r="JPE140" s="124">
        <v>0.04</v>
      </c>
      <c r="JPF140" s="124">
        <v>0.04</v>
      </c>
      <c r="JPG140" s="124">
        <v>0.04</v>
      </c>
      <c r="JPH140" s="124">
        <v>0.04</v>
      </c>
      <c r="JPI140" s="124">
        <v>0.04</v>
      </c>
      <c r="JPJ140" s="124">
        <v>0.04</v>
      </c>
      <c r="JPK140" s="124">
        <v>0.04</v>
      </c>
      <c r="JPL140" s="124">
        <v>0.04</v>
      </c>
      <c r="JPM140" s="124">
        <v>0.04</v>
      </c>
      <c r="JPN140" s="124">
        <v>0.04</v>
      </c>
      <c r="JPO140" s="124">
        <v>0.04</v>
      </c>
      <c r="JPP140" s="124">
        <v>0.04</v>
      </c>
      <c r="JPQ140" s="124">
        <v>0.04</v>
      </c>
      <c r="JPR140" s="124">
        <v>0.04</v>
      </c>
      <c r="JPS140" s="124">
        <v>0.04</v>
      </c>
      <c r="JPT140" s="124">
        <v>0.04</v>
      </c>
      <c r="JPU140" s="124">
        <v>0.04</v>
      </c>
      <c r="JPV140" s="124">
        <v>0.04</v>
      </c>
      <c r="JPW140" s="124">
        <v>0.04</v>
      </c>
      <c r="JPX140" s="124">
        <v>0.04</v>
      </c>
      <c r="JPY140" s="124">
        <v>0.04</v>
      </c>
      <c r="JPZ140" s="124">
        <v>0.04</v>
      </c>
      <c r="JQA140" s="124">
        <v>0.04</v>
      </c>
      <c r="JQB140" s="124">
        <v>0.04</v>
      </c>
      <c r="JQC140" s="124">
        <v>0.04</v>
      </c>
      <c r="JQD140" s="124">
        <v>0.04</v>
      </c>
      <c r="JQE140" s="124">
        <v>0.04</v>
      </c>
      <c r="JQF140" s="124">
        <v>0.04</v>
      </c>
      <c r="JQG140" s="124">
        <v>0.04</v>
      </c>
      <c r="JQH140" s="124">
        <v>0.04</v>
      </c>
      <c r="JQI140" s="124">
        <v>0.04</v>
      </c>
      <c r="JQJ140" s="124">
        <v>0.04</v>
      </c>
      <c r="JQK140" s="124">
        <v>0.04</v>
      </c>
      <c r="JQL140" s="124">
        <v>0.04</v>
      </c>
      <c r="JQM140" s="124">
        <v>0.04</v>
      </c>
      <c r="JQN140" s="124">
        <v>0.04</v>
      </c>
      <c r="JQO140" s="124">
        <v>0.04</v>
      </c>
      <c r="JQP140" s="124">
        <v>0.04</v>
      </c>
      <c r="JQQ140" s="124">
        <v>0.04</v>
      </c>
      <c r="JQR140" s="124">
        <v>0.04</v>
      </c>
      <c r="JQS140" s="124">
        <v>0.04</v>
      </c>
      <c r="JQT140" s="124">
        <v>0.04</v>
      </c>
      <c r="JQU140" s="124">
        <v>0.04</v>
      </c>
      <c r="JQV140" s="124">
        <v>0.04</v>
      </c>
      <c r="JQW140" s="124">
        <v>0.04</v>
      </c>
      <c r="JQX140" s="124">
        <v>0.04</v>
      </c>
      <c r="JQY140" s="124">
        <v>0.04</v>
      </c>
      <c r="JQZ140" s="124">
        <v>0.04</v>
      </c>
      <c r="JRA140" s="124">
        <v>0.04</v>
      </c>
      <c r="JRB140" s="124">
        <v>0.04</v>
      </c>
      <c r="JRC140" s="124">
        <v>0.04</v>
      </c>
      <c r="JRD140" s="124">
        <v>0.04</v>
      </c>
      <c r="JRE140" s="124">
        <v>0.04</v>
      </c>
      <c r="JRF140" s="124">
        <v>0.04</v>
      </c>
      <c r="JRG140" s="124">
        <v>0.04</v>
      </c>
      <c r="JRH140" s="124">
        <v>0.04</v>
      </c>
      <c r="JRI140" s="124">
        <v>0.04</v>
      </c>
      <c r="JRJ140" s="124">
        <v>0.04</v>
      </c>
      <c r="JRK140" s="124">
        <v>0.04</v>
      </c>
      <c r="JRL140" s="124">
        <v>0.04</v>
      </c>
      <c r="JRM140" s="124">
        <v>0.04</v>
      </c>
      <c r="JRN140" s="124">
        <v>0.04</v>
      </c>
      <c r="JRO140" s="124">
        <v>0.04</v>
      </c>
      <c r="JRP140" s="124">
        <v>0.04</v>
      </c>
      <c r="JRQ140" s="124">
        <v>0.04</v>
      </c>
      <c r="JRR140" s="124">
        <v>0.04</v>
      </c>
      <c r="JRS140" s="124">
        <v>0.04</v>
      </c>
      <c r="JRT140" s="124">
        <v>0.04</v>
      </c>
      <c r="JRU140" s="124">
        <v>0.04</v>
      </c>
      <c r="JRV140" s="124">
        <v>0.04</v>
      </c>
      <c r="JRW140" s="124">
        <v>0.04</v>
      </c>
      <c r="JRX140" s="124">
        <v>0.04</v>
      </c>
      <c r="JRY140" s="124">
        <v>0.04</v>
      </c>
      <c r="JRZ140" s="124">
        <v>0.04</v>
      </c>
      <c r="JSA140" s="124">
        <v>0.04</v>
      </c>
      <c r="JSB140" s="124">
        <v>0.04</v>
      </c>
      <c r="JSC140" s="124">
        <v>0.04</v>
      </c>
      <c r="JSD140" s="124">
        <v>0.04</v>
      </c>
      <c r="JSE140" s="124">
        <v>0.04</v>
      </c>
      <c r="JSF140" s="124">
        <v>0.04</v>
      </c>
      <c r="JSG140" s="124">
        <v>0.04</v>
      </c>
      <c r="JSH140" s="124">
        <v>0.04</v>
      </c>
      <c r="JSI140" s="124">
        <v>0.04</v>
      </c>
      <c r="JSJ140" s="124">
        <v>0.04</v>
      </c>
      <c r="JSK140" s="124">
        <v>0.04</v>
      </c>
      <c r="JSL140" s="124">
        <v>0.04</v>
      </c>
      <c r="JSM140" s="124">
        <v>0.04</v>
      </c>
      <c r="JSN140" s="124">
        <v>0.04</v>
      </c>
      <c r="JSO140" s="124">
        <v>0.04</v>
      </c>
      <c r="JSP140" s="124">
        <v>0.04</v>
      </c>
      <c r="JSQ140" s="124">
        <v>0.04</v>
      </c>
      <c r="JSR140" s="124">
        <v>0.04</v>
      </c>
      <c r="JSS140" s="124">
        <v>0.04</v>
      </c>
      <c r="JST140" s="124">
        <v>0.04</v>
      </c>
      <c r="JSU140" s="124">
        <v>0.04</v>
      </c>
      <c r="JSV140" s="124">
        <v>0.04</v>
      </c>
      <c r="JSW140" s="124">
        <v>0.04</v>
      </c>
      <c r="JSX140" s="124">
        <v>0.04</v>
      </c>
      <c r="JSY140" s="124">
        <v>0.04</v>
      </c>
      <c r="JSZ140" s="124">
        <v>0.04</v>
      </c>
      <c r="JTA140" s="124">
        <v>0.04</v>
      </c>
      <c r="JTB140" s="124">
        <v>0.04</v>
      </c>
      <c r="JTC140" s="124">
        <v>0.04</v>
      </c>
      <c r="JTD140" s="124">
        <v>0.04</v>
      </c>
      <c r="JTE140" s="124">
        <v>0.04</v>
      </c>
      <c r="JTF140" s="124">
        <v>0.04</v>
      </c>
      <c r="JTG140" s="124">
        <v>0.04</v>
      </c>
      <c r="JTH140" s="124">
        <v>0.04</v>
      </c>
      <c r="JTI140" s="124">
        <v>0.04</v>
      </c>
      <c r="JTJ140" s="124">
        <v>0.04</v>
      </c>
      <c r="JTK140" s="124">
        <v>0.04</v>
      </c>
      <c r="JTL140" s="124">
        <v>0.04</v>
      </c>
      <c r="JTM140" s="124">
        <v>0.04</v>
      </c>
      <c r="JTN140" s="124">
        <v>0.04</v>
      </c>
      <c r="JTO140" s="124">
        <v>0.04</v>
      </c>
      <c r="JTP140" s="124">
        <v>0.04</v>
      </c>
      <c r="JTQ140" s="124">
        <v>0.04</v>
      </c>
      <c r="JTR140" s="124">
        <v>0.04</v>
      </c>
      <c r="JTS140" s="124">
        <v>0.04</v>
      </c>
      <c r="JTT140" s="124">
        <v>0.04</v>
      </c>
      <c r="JTU140" s="124">
        <v>0.04</v>
      </c>
      <c r="JTV140" s="124">
        <v>0.04</v>
      </c>
      <c r="JTW140" s="124">
        <v>0.04</v>
      </c>
      <c r="JTX140" s="124">
        <v>0.04</v>
      </c>
      <c r="JTY140" s="124">
        <v>0.04</v>
      </c>
      <c r="JTZ140" s="124">
        <v>0.04</v>
      </c>
      <c r="JUA140" s="124">
        <v>0.04</v>
      </c>
      <c r="JUB140" s="124">
        <v>0.04</v>
      </c>
      <c r="JUC140" s="124">
        <v>0.04</v>
      </c>
      <c r="JUD140" s="124">
        <v>0.04</v>
      </c>
      <c r="JUE140" s="124">
        <v>0.04</v>
      </c>
      <c r="JUF140" s="124">
        <v>0.04</v>
      </c>
      <c r="JUG140" s="124">
        <v>0.04</v>
      </c>
      <c r="JUH140" s="124">
        <v>0.04</v>
      </c>
      <c r="JUI140" s="124">
        <v>0.04</v>
      </c>
      <c r="JUJ140" s="124">
        <v>0.04</v>
      </c>
      <c r="JUK140" s="124">
        <v>0.04</v>
      </c>
      <c r="JUL140" s="124">
        <v>0.04</v>
      </c>
      <c r="JUM140" s="124">
        <v>0.04</v>
      </c>
      <c r="JUN140" s="124">
        <v>0.04</v>
      </c>
      <c r="JUO140" s="124">
        <v>0.04</v>
      </c>
      <c r="JUP140" s="124">
        <v>0.04</v>
      </c>
      <c r="JUQ140" s="124">
        <v>0.04</v>
      </c>
      <c r="JUR140" s="124">
        <v>0.04</v>
      </c>
      <c r="JUS140" s="124">
        <v>0.04</v>
      </c>
      <c r="JUT140" s="124">
        <v>0.04</v>
      </c>
      <c r="JUU140" s="124">
        <v>0.04</v>
      </c>
      <c r="JUV140" s="124">
        <v>0.04</v>
      </c>
      <c r="JUW140" s="124">
        <v>0.04</v>
      </c>
      <c r="JUX140" s="124">
        <v>0.04</v>
      </c>
      <c r="JUY140" s="124">
        <v>0.04</v>
      </c>
      <c r="JUZ140" s="124">
        <v>0.04</v>
      </c>
      <c r="JVA140" s="124">
        <v>0.04</v>
      </c>
      <c r="JVB140" s="124">
        <v>0.04</v>
      </c>
      <c r="JVC140" s="124">
        <v>0.04</v>
      </c>
      <c r="JVD140" s="124">
        <v>0.04</v>
      </c>
      <c r="JVE140" s="124">
        <v>0.04</v>
      </c>
      <c r="JVF140" s="124">
        <v>0.04</v>
      </c>
      <c r="JVG140" s="124">
        <v>0.04</v>
      </c>
      <c r="JVH140" s="124">
        <v>0.04</v>
      </c>
      <c r="JVI140" s="124">
        <v>0.04</v>
      </c>
      <c r="JVJ140" s="124">
        <v>0.04</v>
      </c>
      <c r="JVK140" s="124">
        <v>0.04</v>
      </c>
      <c r="JVL140" s="124">
        <v>0.04</v>
      </c>
      <c r="JVM140" s="124">
        <v>0.04</v>
      </c>
      <c r="JVN140" s="124">
        <v>0.04</v>
      </c>
      <c r="JVO140" s="124">
        <v>0.04</v>
      </c>
      <c r="JVP140" s="124">
        <v>0.04</v>
      </c>
      <c r="JVQ140" s="124">
        <v>0.04</v>
      </c>
      <c r="JVR140" s="124">
        <v>0.04</v>
      </c>
      <c r="JVS140" s="124">
        <v>0.04</v>
      </c>
      <c r="JVT140" s="124">
        <v>0.04</v>
      </c>
      <c r="JVU140" s="124">
        <v>0.04</v>
      </c>
      <c r="JVV140" s="124">
        <v>0.04</v>
      </c>
      <c r="JVW140" s="124">
        <v>0.04</v>
      </c>
      <c r="JVX140" s="124">
        <v>0.04</v>
      </c>
      <c r="JVY140" s="124">
        <v>0.04</v>
      </c>
      <c r="JVZ140" s="124">
        <v>0.04</v>
      </c>
      <c r="JWA140" s="124">
        <v>0.04</v>
      </c>
      <c r="JWB140" s="124">
        <v>0.04</v>
      </c>
      <c r="JWC140" s="124">
        <v>0.04</v>
      </c>
      <c r="JWD140" s="124">
        <v>0.04</v>
      </c>
      <c r="JWE140" s="124">
        <v>0.04</v>
      </c>
      <c r="JWF140" s="124">
        <v>0.04</v>
      </c>
      <c r="JWG140" s="124">
        <v>0.04</v>
      </c>
      <c r="JWH140" s="124">
        <v>0.04</v>
      </c>
      <c r="JWI140" s="124">
        <v>0.04</v>
      </c>
      <c r="JWJ140" s="124">
        <v>0.04</v>
      </c>
      <c r="JWK140" s="124">
        <v>0.04</v>
      </c>
      <c r="JWL140" s="124">
        <v>0.04</v>
      </c>
      <c r="JWM140" s="124">
        <v>0.04</v>
      </c>
      <c r="JWN140" s="124">
        <v>0.04</v>
      </c>
      <c r="JWO140" s="124">
        <v>0.04</v>
      </c>
      <c r="JWP140" s="124">
        <v>0.04</v>
      </c>
      <c r="JWQ140" s="124">
        <v>0.04</v>
      </c>
      <c r="JWR140" s="124">
        <v>0.04</v>
      </c>
      <c r="JWS140" s="124">
        <v>0.04</v>
      </c>
      <c r="JWT140" s="124">
        <v>0.04</v>
      </c>
      <c r="JWU140" s="124">
        <v>0.04</v>
      </c>
      <c r="JWV140" s="124">
        <v>0.04</v>
      </c>
      <c r="JWW140" s="124">
        <v>0.04</v>
      </c>
      <c r="JWX140" s="124">
        <v>0.04</v>
      </c>
      <c r="JWY140" s="124">
        <v>0.04</v>
      </c>
      <c r="JWZ140" s="124">
        <v>0.04</v>
      </c>
      <c r="JXA140" s="124">
        <v>0.04</v>
      </c>
      <c r="JXB140" s="124">
        <v>0.04</v>
      </c>
      <c r="JXC140" s="124">
        <v>0.04</v>
      </c>
      <c r="JXD140" s="124">
        <v>0.04</v>
      </c>
      <c r="JXE140" s="124">
        <v>0.04</v>
      </c>
      <c r="JXF140" s="124">
        <v>0.04</v>
      </c>
      <c r="JXG140" s="124">
        <v>0.04</v>
      </c>
      <c r="JXH140" s="124">
        <v>0.04</v>
      </c>
      <c r="JXI140" s="124">
        <v>0.04</v>
      </c>
      <c r="JXJ140" s="124">
        <v>0.04</v>
      </c>
      <c r="JXK140" s="124">
        <v>0.04</v>
      </c>
      <c r="JXL140" s="124">
        <v>0.04</v>
      </c>
      <c r="JXM140" s="124">
        <v>0.04</v>
      </c>
      <c r="JXN140" s="124">
        <v>0.04</v>
      </c>
      <c r="JXO140" s="124">
        <v>0.04</v>
      </c>
      <c r="JXP140" s="124">
        <v>0.04</v>
      </c>
      <c r="JXQ140" s="124">
        <v>0.04</v>
      </c>
      <c r="JXR140" s="124">
        <v>0.04</v>
      </c>
      <c r="JXS140" s="124">
        <v>0.04</v>
      </c>
      <c r="JXT140" s="124">
        <v>0.04</v>
      </c>
      <c r="JXU140" s="124">
        <v>0.04</v>
      </c>
      <c r="JXV140" s="124">
        <v>0.04</v>
      </c>
      <c r="JXW140" s="124">
        <v>0.04</v>
      </c>
      <c r="JXX140" s="124">
        <v>0.04</v>
      </c>
      <c r="JXY140" s="124">
        <v>0.04</v>
      </c>
      <c r="JXZ140" s="124">
        <v>0.04</v>
      </c>
      <c r="JYA140" s="124">
        <v>0.04</v>
      </c>
      <c r="JYB140" s="124">
        <v>0.04</v>
      </c>
      <c r="JYC140" s="124">
        <v>0.04</v>
      </c>
      <c r="JYD140" s="124">
        <v>0.04</v>
      </c>
      <c r="JYE140" s="124">
        <v>0.04</v>
      </c>
      <c r="JYF140" s="124">
        <v>0.04</v>
      </c>
      <c r="JYG140" s="124">
        <v>0.04</v>
      </c>
      <c r="JYH140" s="124">
        <v>0.04</v>
      </c>
      <c r="JYI140" s="124">
        <v>0.04</v>
      </c>
      <c r="JYJ140" s="124">
        <v>0.04</v>
      </c>
      <c r="JYK140" s="124">
        <v>0.04</v>
      </c>
      <c r="JYL140" s="124">
        <v>0.04</v>
      </c>
      <c r="JYM140" s="124">
        <v>0.04</v>
      </c>
      <c r="JYN140" s="124">
        <v>0.04</v>
      </c>
      <c r="JYO140" s="124">
        <v>0.04</v>
      </c>
      <c r="JYP140" s="124">
        <v>0.04</v>
      </c>
      <c r="JYQ140" s="124">
        <v>0.04</v>
      </c>
      <c r="JYR140" s="124">
        <v>0.04</v>
      </c>
      <c r="JYS140" s="124">
        <v>0.04</v>
      </c>
      <c r="JYT140" s="124">
        <v>0.04</v>
      </c>
      <c r="JYU140" s="124">
        <v>0.04</v>
      </c>
      <c r="JYV140" s="124">
        <v>0.04</v>
      </c>
      <c r="JYW140" s="124">
        <v>0.04</v>
      </c>
      <c r="JYX140" s="124">
        <v>0.04</v>
      </c>
      <c r="JYY140" s="124">
        <v>0.04</v>
      </c>
      <c r="JYZ140" s="124">
        <v>0.04</v>
      </c>
      <c r="JZA140" s="124">
        <v>0.04</v>
      </c>
      <c r="JZB140" s="124">
        <v>0.04</v>
      </c>
      <c r="JZC140" s="124">
        <v>0.04</v>
      </c>
      <c r="JZD140" s="124">
        <v>0.04</v>
      </c>
      <c r="JZE140" s="124">
        <v>0.04</v>
      </c>
      <c r="JZF140" s="124">
        <v>0.04</v>
      </c>
      <c r="JZG140" s="124">
        <v>0.04</v>
      </c>
      <c r="JZH140" s="124">
        <v>0.04</v>
      </c>
      <c r="JZI140" s="124">
        <v>0.04</v>
      </c>
      <c r="JZJ140" s="124">
        <v>0.04</v>
      </c>
      <c r="JZK140" s="124">
        <v>0.04</v>
      </c>
      <c r="JZL140" s="124">
        <v>0.04</v>
      </c>
      <c r="JZM140" s="124">
        <v>0.04</v>
      </c>
      <c r="JZN140" s="124">
        <v>0.04</v>
      </c>
      <c r="JZO140" s="124">
        <v>0.04</v>
      </c>
      <c r="JZP140" s="124">
        <v>0.04</v>
      </c>
      <c r="JZQ140" s="124">
        <v>0.04</v>
      </c>
      <c r="JZR140" s="124">
        <v>0.04</v>
      </c>
      <c r="JZS140" s="124">
        <v>0.04</v>
      </c>
      <c r="JZT140" s="124">
        <v>0.04</v>
      </c>
      <c r="JZU140" s="124">
        <v>0.04</v>
      </c>
      <c r="JZV140" s="124">
        <v>0.04</v>
      </c>
      <c r="JZW140" s="124">
        <v>0.04</v>
      </c>
      <c r="JZX140" s="124">
        <v>0.04</v>
      </c>
      <c r="JZY140" s="124">
        <v>0.04</v>
      </c>
      <c r="JZZ140" s="124">
        <v>0.04</v>
      </c>
      <c r="KAA140" s="124">
        <v>0.04</v>
      </c>
      <c r="KAB140" s="124">
        <v>0.04</v>
      </c>
      <c r="KAC140" s="124">
        <v>0.04</v>
      </c>
      <c r="KAD140" s="124">
        <v>0.04</v>
      </c>
      <c r="KAE140" s="124">
        <v>0.04</v>
      </c>
      <c r="KAF140" s="124">
        <v>0.04</v>
      </c>
      <c r="KAG140" s="124">
        <v>0.04</v>
      </c>
      <c r="KAH140" s="124">
        <v>0.04</v>
      </c>
      <c r="KAI140" s="124">
        <v>0.04</v>
      </c>
      <c r="KAJ140" s="124">
        <v>0.04</v>
      </c>
      <c r="KAK140" s="124">
        <v>0.04</v>
      </c>
      <c r="KAL140" s="124">
        <v>0.04</v>
      </c>
      <c r="KAM140" s="124">
        <v>0.04</v>
      </c>
      <c r="KAN140" s="124">
        <v>0.04</v>
      </c>
      <c r="KAO140" s="124">
        <v>0.04</v>
      </c>
      <c r="KAP140" s="124">
        <v>0.04</v>
      </c>
      <c r="KAQ140" s="124">
        <v>0.04</v>
      </c>
      <c r="KAR140" s="124">
        <v>0.04</v>
      </c>
      <c r="KAS140" s="124">
        <v>0.04</v>
      </c>
      <c r="KAT140" s="124">
        <v>0.04</v>
      </c>
      <c r="KAU140" s="124">
        <v>0.04</v>
      </c>
      <c r="KAV140" s="124">
        <v>0.04</v>
      </c>
      <c r="KAW140" s="124">
        <v>0.04</v>
      </c>
      <c r="KAX140" s="124">
        <v>0.04</v>
      </c>
      <c r="KAY140" s="124">
        <v>0.04</v>
      </c>
      <c r="KAZ140" s="124">
        <v>0.04</v>
      </c>
      <c r="KBA140" s="124">
        <v>0.04</v>
      </c>
      <c r="KBB140" s="124">
        <v>0.04</v>
      </c>
      <c r="KBC140" s="124">
        <v>0.04</v>
      </c>
      <c r="KBD140" s="124">
        <v>0.04</v>
      </c>
      <c r="KBE140" s="124">
        <v>0.04</v>
      </c>
      <c r="KBF140" s="124">
        <v>0.04</v>
      </c>
      <c r="KBG140" s="124">
        <v>0.04</v>
      </c>
      <c r="KBH140" s="124">
        <v>0.04</v>
      </c>
      <c r="KBI140" s="124">
        <v>0.04</v>
      </c>
      <c r="KBJ140" s="124">
        <v>0.04</v>
      </c>
      <c r="KBK140" s="124">
        <v>0.04</v>
      </c>
      <c r="KBL140" s="124">
        <v>0.04</v>
      </c>
      <c r="KBM140" s="124">
        <v>0.04</v>
      </c>
      <c r="KBN140" s="124">
        <v>0.04</v>
      </c>
      <c r="KBO140" s="124">
        <v>0.04</v>
      </c>
      <c r="KBP140" s="124">
        <v>0.04</v>
      </c>
      <c r="KBQ140" s="124">
        <v>0.04</v>
      </c>
      <c r="KBR140" s="124">
        <v>0.04</v>
      </c>
      <c r="KBS140" s="124">
        <v>0.04</v>
      </c>
      <c r="KBT140" s="124">
        <v>0.04</v>
      </c>
      <c r="KBU140" s="124">
        <v>0.04</v>
      </c>
      <c r="KBV140" s="124">
        <v>0.04</v>
      </c>
      <c r="KBW140" s="124">
        <v>0.04</v>
      </c>
      <c r="KBX140" s="124">
        <v>0.04</v>
      </c>
      <c r="KBY140" s="124">
        <v>0.04</v>
      </c>
      <c r="KBZ140" s="124">
        <v>0.04</v>
      </c>
      <c r="KCA140" s="124">
        <v>0.04</v>
      </c>
      <c r="KCB140" s="124">
        <v>0.04</v>
      </c>
      <c r="KCC140" s="124">
        <v>0.04</v>
      </c>
      <c r="KCD140" s="124">
        <v>0.04</v>
      </c>
      <c r="KCE140" s="124">
        <v>0.04</v>
      </c>
      <c r="KCF140" s="124">
        <v>0.04</v>
      </c>
      <c r="KCG140" s="124">
        <v>0.04</v>
      </c>
      <c r="KCH140" s="124">
        <v>0.04</v>
      </c>
      <c r="KCI140" s="124">
        <v>0.04</v>
      </c>
      <c r="KCJ140" s="124">
        <v>0.04</v>
      </c>
      <c r="KCK140" s="124">
        <v>0.04</v>
      </c>
      <c r="KCL140" s="124">
        <v>0.04</v>
      </c>
      <c r="KCM140" s="124">
        <v>0.04</v>
      </c>
      <c r="KCN140" s="124">
        <v>0.04</v>
      </c>
      <c r="KCO140" s="124">
        <v>0.04</v>
      </c>
      <c r="KCP140" s="124">
        <v>0.04</v>
      </c>
      <c r="KCQ140" s="124">
        <v>0.04</v>
      </c>
      <c r="KCR140" s="124">
        <v>0.04</v>
      </c>
      <c r="KCS140" s="124">
        <v>0.04</v>
      </c>
      <c r="KCT140" s="124">
        <v>0.04</v>
      </c>
      <c r="KCU140" s="124">
        <v>0.04</v>
      </c>
      <c r="KCV140" s="124">
        <v>0.04</v>
      </c>
      <c r="KCW140" s="124">
        <v>0.04</v>
      </c>
      <c r="KCX140" s="124">
        <v>0.04</v>
      </c>
      <c r="KCY140" s="124">
        <v>0.04</v>
      </c>
      <c r="KCZ140" s="124">
        <v>0.04</v>
      </c>
      <c r="KDA140" s="124">
        <v>0.04</v>
      </c>
      <c r="KDB140" s="124">
        <v>0.04</v>
      </c>
      <c r="KDC140" s="124">
        <v>0.04</v>
      </c>
      <c r="KDD140" s="124">
        <v>0.04</v>
      </c>
      <c r="KDE140" s="124">
        <v>0.04</v>
      </c>
      <c r="KDF140" s="124">
        <v>0.04</v>
      </c>
      <c r="KDG140" s="124">
        <v>0.04</v>
      </c>
      <c r="KDH140" s="124">
        <v>0.04</v>
      </c>
      <c r="KDI140" s="124">
        <v>0.04</v>
      </c>
      <c r="KDJ140" s="124">
        <v>0.04</v>
      </c>
      <c r="KDK140" s="124">
        <v>0.04</v>
      </c>
      <c r="KDL140" s="124">
        <v>0.04</v>
      </c>
      <c r="KDM140" s="124">
        <v>0.04</v>
      </c>
      <c r="KDN140" s="124">
        <v>0.04</v>
      </c>
      <c r="KDO140" s="124">
        <v>0.04</v>
      </c>
      <c r="KDP140" s="124">
        <v>0.04</v>
      </c>
      <c r="KDQ140" s="124">
        <v>0.04</v>
      </c>
      <c r="KDR140" s="124">
        <v>0.04</v>
      </c>
      <c r="KDS140" s="124">
        <v>0.04</v>
      </c>
      <c r="KDT140" s="124">
        <v>0.04</v>
      </c>
      <c r="KDU140" s="124">
        <v>0.04</v>
      </c>
      <c r="KDV140" s="124">
        <v>0.04</v>
      </c>
      <c r="KDW140" s="124">
        <v>0.04</v>
      </c>
      <c r="KDX140" s="124">
        <v>0.04</v>
      </c>
      <c r="KDY140" s="124">
        <v>0.04</v>
      </c>
      <c r="KDZ140" s="124">
        <v>0.04</v>
      </c>
      <c r="KEA140" s="124">
        <v>0.04</v>
      </c>
      <c r="KEB140" s="124">
        <v>0.04</v>
      </c>
      <c r="KEC140" s="124">
        <v>0.04</v>
      </c>
      <c r="KED140" s="124">
        <v>0.04</v>
      </c>
      <c r="KEE140" s="124">
        <v>0.04</v>
      </c>
      <c r="KEF140" s="124">
        <v>0.04</v>
      </c>
      <c r="KEG140" s="124">
        <v>0.04</v>
      </c>
      <c r="KEH140" s="124">
        <v>0.04</v>
      </c>
      <c r="KEI140" s="124">
        <v>0.04</v>
      </c>
      <c r="KEJ140" s="124">
        <v>0.04</v>
      </c>
      <c r="KEK140" s="124">
        <v>0.04</v>
      </c>
      <c r="KEL140" s="124">
        <v>0.04</v>
      </c>
      <c r="KEM140" s="124">
        <v>0.04</v>
      </c>
      <c r="KEN140" s="124">
        <v>0.04</v>
      </c>
      <c r="KEO140" s="124">
        <v>0.04</v>
      </c>
      <c r="KEP140" s="124">
        <v>0.04</v>
      </c>
      <c r="KEQ140" s="124">
        <v>0.04</v>
      </c>
      <c r="KER140" s="124">
        <v>0.04</v>
      </c>
      <c r="KES140" s="124">
        <v>0.04</v>
      </c>
      <c r="KET140" s="124">
        <v>0.04</v>
      </c>
      <c r="KEU140" s="124">
        <v>0.04</v>
      </c>
      <c r="KEV140" s="124">
        <v>0.04</v>
      </c>
      <c r="KEW140" s="124">
        <v>0.04</v>
      </c>
      <c r="KEX140" s="124">
        <v>0.04</v>
      </c>
      <c r="KEY140" s="124">
        <v>0.04</v>
      </c>
      <c r="KEZ140" s="124">
        <v>0.04</v>
      </c>
      <c r="KFA140" s="124">
        <v>0.04</v>
      </c>
      <c r="KFB140" s="124">
        <v>0.04</v>
      </c>
      <c r="KFC140" s="124">
        <v>0.04</v>
      </c>
      <c r="KFD140" s="124">
        <v>0.04</v>
      </c>
      <c r="KFE140" s="124">
        <v>0.04</v>
      </c>
      <c r="KFF140" s="124">
        <v>0.04</v>
      </c>
      <c r="KFG140" s="124">
        <v>0.04</v>
      </c>
      <c r="KFH140" s="124">
        <v>0.04</v>
      </c>
      <c r="KFI140" s="124">
        <v>0.04</v>
      </c>
      <c r="KFJ140" s="124">
        <v>0.04</v>
      </c>
      <c r="KFK140" s="124">
        <v>0.04</v>
      </c>
      <c r="KFL140" s="124">
        <v>0.04</v>
      </c>
      <c r="KFM140" s="124">
        <v>0.04</v>
      </c>
      <c r="KFN140" s="124">
        <v>0.04</v>
      </c>
      <c r="KFO140" s="124">
        <v>0.04</v>
      </c>
      <c r="KFP140" s="124">
        <v>0.04</v>
      </c>
      <c r="KFQ140" s="124">
        <v>0.04</v>
      </c>
      <c r="KFR140" s="124">
        <v>0.04</v>
      </c>
      <c r="KFS140" s="124">
        <v>0.04</v>
      </c>
      <c r="KFT140" s="124">
        <v>0.04</v>
      </c>
      <c r="KFU140" s="124">
        <v>0.04</v>
      </c>
      <c r="KFV140" s="124">
        <v>0.04</v>
      </c>
      <c r="KFW140" s="124">
        <v>0.04</v>
      </c>
      <c r="KFX140" s="124">
        <v>0.04</v>
      </c>
      <c r="KFY140" s="124">
        <v>0.04</v>
      </c>
      <c r="KFZ140" s="124">
        <v>0.04</v>
      </c>
      <c r="KGA140" s="124">
        <v>0.04</v>
      </c>
      <c r="KGB140" s="124">
        <v>0.04</v>
      </c>
      <c r="KGC140" s="124">
        <v>0.04</v>
      </c>
      <c r="KGD140" s="124">
        <v>0.04</v>
      </c>
      <c r="KGE140" s="124">
        <v>0.04</v>
      </c>
      <c r="KGF140" s="124">
        <v>0.04</v>
      </c>
      <c r="KGG140" s="124">
        <v>0.04</v>
      </c>
      <c r="KGH140" s="124">
        <v>0.04</v>
      </c>
      <c r="KGI140" s="124">
        <v>0.04</v>
      </c>
      <c r="KGJ140" s="124">
        <v>0.04</v>
      </c>
      <c r="KGK140" s="124">
        <v>0.04</v>
      </c>
      <c r="KGL140" s="124">
        <v>0.04</v>
      </c>
      <c r="KGM140" s="124">
        <v>0.04</v>
      </c>
      <c r="KGN140" s="124">
        <v>0.04</v>
      </c>
      <c r="KGO140" s="124">
        <v>0.04</v>
      </c>
      <c r="KGP140" s="124">
        <v>0.04</v>
      </c>
      <c r="KGQ140" s="124">
        <v>0.04</v>
      </c>
      <c r="KGR140" s="124">
        <v>0.04</v>
      </c>
      <c r="KGS140" s="124">
        <v>0.04</v>
      </c>
      <c r="KGT140" s="124">
        <v>0.04</v>
      </c>
      <c r="KGU140" s="124">
        <v>0.04</v>
      </c>
      <c r="KGV140" s="124">
        <v>0.04</v>
      </c>
      <c r="KGW140" s="124">
        <v>0.04</v>
      </c>
      <c r="KGX140" s="124">
        <v>0.04</v>
      </c>
      <c r="KGY140" s="124">
        <v>0.04</v>
      </c>
      <c r="KGZ140" s="124">
        <v>0.04</v>
      </c>
      <c r="KHA140" s="124">
        <v>0.04</v>
      </c>
      <c r="KHB140" s="124">
        <v>0.04</v>
      </c>
      <c r="KHC140" s="124">
        <v>0.04</v>
      </c>
      <c r="KHD140" s="124">
        <v>0.04</v>
      </c>
      <c r="KHE140" s="124">
        <v>0.04</v>
      </c>
      <c r="KHF140" s="124">
        <v>0.04</v>
      </c>
      <c r="KHG140" s="124">
        <v>0.04</v>
      </c>
      <c r="KHH140" s="124">
        <v>0.04</v>
      </c>
      <c r="KHI140" s="124">
        <v>0.04</v>
      </c>
      <c r="KHJ140" s="124">
        <v>0.04</v>
      </c>
      <c r="KHK140" s="124">
        <v>0.04</v>
      </c>
      <c r="KHL140" s="124">
        <v>0.04</v>
      </c>
      <c r="KHM140" s="124">
        <v>0.04</v>
      </c>
      <c r="KHN140" s="124">
        <v>0.04</v>
      </c>
      <c r="KHO140" s="124">
        <v>0.04</v>
      </c>
      <c r="KHP140" s="124">
        <v>0.04</v>
      </c>
      <c r="KHQ140" s="124">
        <v>0.04</v>
      </c>
      <c r="KHR140" s="124">
        <v>0.04</v>
      </c>
      <c r="KHS140" s="124">
        <v>0.04</v>
      </c>
      <c r="KHT140" s="124">
        <v>0.04</v>
      </c>
      <c r="KHU140" s="124">
        <v>0.04</v>
      </c>
      <c r="KHV140" s="124">
        <v>0.04</v>
      </c>
      <c r="KHW140" s="124">
        <v>0.04</v>
      </c>
      <c r="KHX140" s="124">
        <v>0.04</v>
      </c>
      <c r="KHY140" s="124">
        <v>0.04</v>
      </c>
      <c r="KHZ140" s="124">
        <v>0.04</v>
      </c>
      <c r="KIA140" s="124">
        <v>0.04</v>
      </c>
      <c r="KIB140" s="124">
        <v>0.04</v>
      </c>
      <c r="KIC140" s="124">
        <v>0.04</v>
      </c>
      <c r="KID140" s="124">
        <v>0.04</v>
      </c>
      <c r="KIE140" s="124">
        <v>0.04</v>
      </c>
      <c r="KIF140" s="124">
        <v>0.04</v>
      </c>
      <c r="KIG140" s="124">
        <v>0.04</v>
      </c>
      <c r="KIH140" s="124">
        <v>0.04</v>
      </c>
      <c r="KII140" s="124">
        <v>0.04</v>
      </c>
      <c r="KIJ140" s="124">
        <v>0.04</v>
      </c>
      <c r="KIK140" s="124">
        <v>0.04</v>
      </c>
      <c r="KIL140" s="124">
        <v>0.04</v>
      </c>
      <c r="KIM140" s="124">
        <v>0.04</v>
      </c>
      <c r="KIN140" s="124">
        <v>0.04</v>
      </c>
      <c r="KIO140" s="124">
        <v>0.04</v>
      </c>
      <c r="KIP140" s="124">
        <v>0.04</v>
      </c>
      <c r="KIQ140" s="124">
        <v>0.04</v>
      </c>
      <c r="KIR140" s="124">
        <v>0.04</v>
      </c>
      <c r="KIS140" s="124">
        <v>0.04</v>
      </c>
      <c r="KIT140" s="124">
        <v>0.04</v>
      </c>
      <c r="KIU140" s="124">
        <v>0.04</v>
      </c>
      <c r="KIV140" s="124">
        <v>0.04</v>
      </c>
      <c r="KIW140" s="124">
        <v>0.04</v>
      </c>
      <c r="KIX140" s="124">
        <v>0.04</v>
      </c>
      <c r="KIY140" s="124">
        <v>0.04</v>
      </c>
      <c r="KIZ140" s="124">
        <v>0.04</v>
      </c>
      <c r="KJA140" s="124">
        <v>0.04</v>
      </c>
      <c r="KJB140" s="124">
        <v>0.04</v>
      </c>
      <c r="KJC140" s="124">
        <v>0.04</v>
      </c>
      <c r="KJD140" s="124">
        <v>0.04</v>
      </c>
      <c r="KJE140" s="124">
        <v>0.04</v>
      </c>
      <c r="KJF140" s="124">
        <v>0.04</v>
      </c>
      <c r="KJG140" s="124">
        <v>0.04</v>
      </c>
      <c r="KJH140" s="124">
        <v>0.04</v>
      </c>
      <c r="KJI140" s="124">
        <v>0.04</v>
      </c>
      <c r="KJJ140" s="124">
        <v>0.04</v>
      </c>
      <c r="KJK140" s="124">
        <v>0.04</v>
      </c>
      <c r="KJL140" s="124">
        <v>0.04</v>
      </c>
      <c r="KJM140" s="124">
        <v>0.04</v>
      </c>
      <c r="KJN140" s="124">
        <v>0.04</v>
      </c>
      <c r="KJO140" s="124">
        <v>0.04</v>
      </c>
      <c r="KJP140" s="124">
        <v>0.04</v>
      </c>
      <c r="KJQ140" s="124">
        <v>0.04</v>
      </c>
      <c r="KJR140" s="124">
        <v>0.04</v>
      </c>
      <c r="KJS140" s="124">
        <v>0.04</v>
      </c>
      <c r="KJT140" s="124">
        <v>0.04</v>
      </c>
      <c r="KJU140" s="124">
        <v>0.04</v>
      </c>
      <c r="KJV140" s="124">
        <v>0.04</v>
      </c>
      <c r="KJW140" s="124">
        <v>0.04</v>
      </c>
      <c r="KJX140" s="124">
        <v>0.04</v>
      </c>
      <c r="KJY140" s="124">
        <v>0.04</v>
      </c>
      <c r="KJZ140" s="124">
        <v>0.04</v>
      </c>
      <c r="KKA140" s="124">
        <v>0.04</v>
      </c>
      <c r="KKB140" s="124">
        <v>0.04</v>
      </c>
      <c r="KKC140" s="124">
        <v>0.04</v>
      </c>
      <c r="KKD140" s="124">
        <v>0.04</v>
      </c>
      <c r="KKE140" s="124">
        <v>0.04</v>
      </c>
      <c r="KKF140" s="124">
        <v>0.04</v>
      </c>
      <c r="KKG140" s="124">
        <v>0.04</v>
      </c>
      <c r="KKH140" s="124">
        <v>0.04</v>
      </c>
      <c r="KKI140" s="124">
        <v>0.04</v>
      </c>
      <c r="KKJ140" s="124">
        <v>0.04</v>
      </c>
      <c r="KKK140" s="124">
        <v>0.04</v>
      </c>
      <c r="KKL140" s="124">
        <v>0.04</v>
      </c>
      <c r="KKM140" s="124">
        <v>0.04</v>
      </c>
      <c r="KKN140" s="124">
        <v>0.04</v>
      </c>
      <c r="KKO140" s="124">
        <v>0.04</v>
      </c>
      <c r="KKP140" s="124">
        <v>0.04</v>
      </c>
      <c r="KKQ140" s="124">
        <v>0.04</v>
      </c>
      <c r="KKR140" s="124">
        <v>0.04</v>
      </c>
      <c r="KKS140" s="124">
        <v>0.04</v>
      </c>
      <c r="KKT140" s="124">
        <v>0.04</v>
      </c>
      <c r="KKU140" s="124">
        <v>0.04</v>
      </c>
      <c r="KKV140" s="124">
        <v>0.04</v>
      </c>
      <c r="KKW140" s="124">
        <v>0.04</v>
      </c>
      <c r="KKX140" s="124">
        <v>0.04</v>
      </c>
      <c r="KKY140" s="124">
        <v>0.04</v>
      </c>
      <c r="KKZ140" s="124">
        <v>0.04</v>
      </c>
      <c r="KLA140" s="124">
        <v>0.04</v>
      </c>
      <c r="KLB140" s="124">
        <v>0.04</v>
      </c>
      <c r="KLC140" s="124">
        <v>0.04</v>
      </c>
      <c r="KLD140" s="124">
        <v>0.04</v>
      </c>
      <c r="KLE140" s="124">
        <v>0.04</v>
      </c>
      <c r="KLF140" s="124">
        <v>0.04</v>
      </c>
      <c r="KLG140" s="124">
        <v>0.04</v>
      </c>
      <c r="KLH140" s="124">
        <v>0.04</v>
      </c>
      <c r="KLI140" s="124">
        <v>0.04</v>
      </c>
      <c r="KLJ140" s="124">
        <v>0.04</v>
      </c>
      <c r="KLK140" s="124">
        <v>0.04</v>
      </c>
      <c r="KLL140" s="124">
        <v>0.04</v>
      </c>
      <c r="KLM140" s="124">
        <v>0.04</v>
      </c>
      <c r="KLN140" s="124">
        <v>0.04</v>
      </c>
      <c r="KLO140" s="124">
        <v>0.04</v>
      </c>
      <c r="KLP140" s="124">
        <v>0.04</v>
      </c>
      <c r="KLQ140" s="124">
        <v>0.04</v>
      </c>
      <c r="KLR140" s="124">
        <v>0.04</v>
      </c>
      <c r="KLS140" s="124">
        <v>0.04</v>
      </c>
      <c r="KLT140" s="124">
        <v>0.04</v>
      </c>
      <c r="KLU140" s="124">
        <v>0.04</v>
      </c>
      <c r="KLV140" s="124">
        <v>0.04</v>
      </c>
      <c r="KLW140" s="124">
        <v>0.04</v>
      </c>
      <c r="KLX140" s="124">
        <v>0.04</v>
      </c>
      <c r="KLY140" s="124">
        <v>0.04</v>
      </c>
      <c r="KLZ140" s="124">
        <v>0.04</v>
      </c>
      <c r="KMA140" s="124">
        <v>0.04</v>
      </c>
      <c r="KMB140" s="124">
        <v>0.04</v>
      </c>
      <c r="KMC140" s="124">
        <v>0.04</v>
      </c>
      <c r="KMD140" s="124">
        <v>0.04</v>
      </c>
      <c r="KME140" s="124">
        <v>0.04</v>
      </c>
      <c r="KMF140" s="124">
        <v>0.04</v>
      </c>
      <c r="KMG140" s="124">
        <v>0.04</v>
      </c>
      <c r="KMH140" s="124">
        <v>0.04</v>
      </c>
      <c r="KMI140" s="124">
        <v>0.04</v>
      </c>
      <c r="KMJ140" s="124">
        <v>0.04</v>
      </c>
      <c r="KMK140" s="124">
        <v>0.04</v>
      </c>
      <c r="KML140" s="124">
        <v>0.04</v>
      </c>
      <c r="KMM140" s="124">
        <v>0.04</v>
      </c>
      <c r="KMN140" s="124">
        <v>0.04</v>
      </c>
      <c r="KMO140" s="124">
        <v>0.04</v>
      </c>
      <c r="KMP140" s="124">
        <v>0.04</v>
      </c>
      <c r="KMQ140" s="124">
        <v>0.04</v>
      </c>
      <c r="KMR140" s="124">
        <v>0.04</v>
      </c>
      <c r="KMS140" s="124">
        <v>0.04</v>
      </c>
      <c r="KMT140" s="124">
        <v>0.04</v>
      </c>
      <c r="KMU140" s="124">
        <v>0.04</v>
      </c>
      <c r="KMV140" s="124">
        <v>0.04</v>
      </c>
      <c r="KMW140" s="124">
        <v>0.04</v>
      </c>
      <c r="KMX140" s="124">
        <v>0.04</v>
      </c>
      <c r="KMY140" s="124">
        <v>0.04</v>
      </c>
      <c r="KMZ140" s="124">
        <v>0.04</v>
      </c>
      <c r="KNA140" s="124">
        <v>0.04</v>
      </c>
      <c r="KNB140" s="124">
        <v>0.04</v>
      </c>
      <c r="KNC140" s="124">
        <v>0.04</v>
      </c>
      <c r="KND140" s="124">
        <v>0.04</v>
      </c>
      <c r="KNE140" s="124">
        <v>0.04</v>
      </c>
      <c r="KNF140" s="124">
        <v>0.04</v>
      </c>
      <c r="KNG140" s="124">
        <v>0.04</v>
      </c>
      <c r="KNH140" s="124">
        <v>0.04</v>
      </c>
      <c r="KNI140" s="124">
        <v>0.04</v>
      </c>
      <c r="KNJ140" s="124">
        <v>0.04</v>
      </c>
      <c r="KNK140" s="124">
        <v>0.04</v>
      </c>
      <c r="KNL140" s="124">
        <v>0.04</v>
      </c>
      <c r="KNM140" s="124">
        <v>0.04</v>
      </c>
      <c r="KNN140" s="124">
        <v>0.04</v>
      </c>
      <c r="KNO140" s="124">
        <v>0.04</v>
      </c>
      <c r="KNP140" s="124">
        <v>0.04</v>
      </c>
      <c r="KNQ140" s="124">
        <v>0.04</v>
      </c>
      <c r="KNR140" s="124">
        <v>0.04</v>
      </c>
      <c r="KNS140" s="124">
        <v>0.04</v>
      </c>
      <c r="KNT140" s="124">
        <v>0.04</v>
      </c>
      <c r="KNU140" s="124">
        <v>0.04</v>
      </c>
      <c r="KNV140" s="124">
        <v>0.04</v>
      </c>
      <c r="KNW140" s="124">
        <v>0.04</v>
      </c>
      <c r="KNX140" s="124">
        <v>0.04</v>
      </c>
      <c r="KNY140" s="124">
        <v>0.04</v>
      </c>
      <c r="KNZ140" s="124">
        <v>0.04</v>
      </c>
      <c r="KOA140" s="124">
        <v>0.04</v>
      </c>
      <c r="KOB140" s="124">
        <v>0.04</v>
      </c>
      <c r="KOC140" s="124">
        <v>0.04</v>
      </c>
      <c r="KOD140" s="124">
        <v>0.04</v>
      </c>
      <c r="KOE140" s="124">
        <v>0.04</v>
      </c>
      <c r="KOF140" s="124">
        <v>0.04</v>
      </c>
      <c r="KOG140" s="124">
        <v>0.04</v>
      </c>
      <c r="KOH140" s="124">
        <v>0.04</v>
      </c>
      <c r="KOI140" s="124">
        <v>0.04</v>
      </c>
      <c r="KOJ140" s="124">
        <v>0.04</v>
      </c>
      <c r="KOK140" s="124">
        <v>0.04</v>
      </c>
      <c r="KOL140" s="124">
        <v>0.04</v>
      </c>
      <c r="KOM140" s="124">
        <v>0.04</v>
      </c>
      <c r="KON140" s="124">
        <v>0.04</v>
      </c>
      <c r="KOO140" s="124">
        <v>0.04</v>
      </c>
      <c r="KOP140" s="124">
        <v>0.04</v>
      </c>
      <c r="KOQ140" s="124">
        <v>0.04</v>
      </c>
      <c r="KOR140" s="124">
        <v>0.04</v>
      </c>
      <c r="KOS140" s="124">
        <v>0.04</v>
      </c>
      <c r="KOT140" s="124">
        <v>0.04</v>
      </c>
      <c r="KOU140" s="124">
        <v>0.04</v>
      </c>
      <c r="KOV140" s="124">
        <v>0.04</v>
      </c>
      <c r="KOW140" s="124">
        <v>0.04</v>
      </c>
      <c r="KOX140" s="124">
        <v>0.04</v>
      </c>
      <c r="KOY140" s="124">
        <v>0.04</v>
      </c>
      <c r="KOZ140" s="124">
        <v>0.04</v>
      </c>
      <c r="KPA140" s="124">
        <v>0.04</v>
      </c>
      <c r="KPB140" s="124">
        <v>0.04</v>
      </c>
      <c r="KPC140" s="124">
        <v>0.04</v>
      </c>
      <c r="KPD140" s="124">
        <v>0.04</v>
      </c>
      <c r="KPE140" s="124">
        <v>0.04</v>
      </c>
      <c r="KPF140" s="124">
        <v>0.04</v>
      </c>
      <c r="KPG140" s="124">
        <v>0.04</v>
      </c>
      <c r="KPH140" s="124">
        <v>0.04</v>
      </c>
      <c r="KPI140" s="124">
        <v>0.04</v>
      </c>
      <c r="KPJ140" s="124">
        <v>0.04</v>
      </c>
      <c r="KPK140" s="124">
        <v>0.04</v>
      </c>
      <c r="KPL140" s="124">
        <v>0.04</v>
      </c>
      <c r="KPM140" s="124">
        <v>0.04</v>
      </c>
      <c r="KPN140" s="124">
        <v>0.04</v>
      </c>
      <c r="KPO140" s="124">
        <v>0.04</v>
      </c>
      <c r="KPP140" s="124">
        <v>0.04</v>
      </c>
      <c r="KPQ140" s="124">
        <v>0.04</v>
      </c>
      <c r="KPR140" s="124">
        <v>0.04</v>
      </c>
      <c r="KPS140" s="124">
        <v>0.04</v>
      </c>
      <c r="KPT140" s="124">
        <v>0.04</v>
      </c>
      <c r="KPU140" s="124">
        <v>0.04</v>
      </c>
      <c r="KPV140" s="124">
        <v>0.04</v>
      </c>
      <c r="KPW140" s="124">
        <v>0.04</v>
      </c>
      <c r="KPX140" s="124">
        <v>0.04</v>
      </c>
      <c r="KPY140" s="124">
        <v>0.04</v>
      </c>
      <c r="KPZ140" s="124">
        <v>0.04</v>
      </c>
      <c r="KQA140" s="124">
        <v>0.04</v>
      </c>
      <c r="KQB140" s="124">
        <v>0.04</v>
      </c>
      <c r="KQC140" s="124">
        <v>0.04</v>
      </c>
      <c r="KQD140" s="124">
        <v>0.04</v>
      </c>
      <c r="KQE140" s="124">
        <v>0.04</v>
      </c>
      <c r="KQF140" s="124">
        <v>0.04</v>
      </c>
      <c r="KQG140" s="124">
        <v>0.04</v>
      </c>
      <c r="KQH140" s="124">
        <v>0.04</v>
      </c>
      <c r="KQI140" s="124">
        <v>0.04</v>
      </c>
      <c r="KQJ140" s="124">
        <v>0.04</v>
      </c>
      <c r="KQK140" s="124">
        <v>0.04</v>
      </c>
      <c r="KQL140" s="124">
        <v>0.04</v>
      </c>
      <c r="KQM140" s="124">
        <v>0.04</v>
      </c>
      <c r="KQN140" s="124">
        <v>0.04</v>
      </c>
      <c r="KQO140" s="124">
        <v>0.04</v>
      </c>
      <c r="KQP140" s="124">
        <v>0.04</v>
      </c>
      <c r="KQQ140" s="124">
        <v>0.04</v>
      </c>
      <c r="KQR140" s="124">
        <v>0.04</v>
      </c>
      <c r="KQS140" s="124">
        <v>0.04</v>
      </c>
      <c r="KQT140" s="124">
        <v>0.04</v>
      </c>
      <c r="KQU140" s="124">
        <v>0.04</v>
      </c>
      <c r="KQV140" s="124">
        <v>0.04</v>
      </c>
      <c r="KQW140" s="124">
        <v>0.04</v>
      </c>
      <c r="KQX140" s="124">
        <v>0.04</v>
      </c>
      <c r="KQY140" s="124">
        <v>0.04</v>
      </c>
      <c r="KQZ140" s="124">
        <v>0.04</v>
      </c>
      <c r="KRA140" s="124">
        <v>0.04</v>
      </c>
      <c r="KRB140" s="124">
        <v>0.04</v>
      </c>
      <c r="KRC140" s="124">
        <v>0.04</v>
      </c>
      <c r="KRD140" s="124">
        <v>0.04</v>
      </c>
      <c r="KRE140" s="124">
        <v>0.04</v>
      </c>
      <c r="KRF140" s="124">
        <v>0.04</v>
      </c>
      <c r="KRG140" s="124">
        <v>0.04</v>
      </c>
      <c r="KRH140" s="124">
        <v>0.04</v>
      </c>
      <c r="KRI140" s="124">
        <v>0.04</v>
      </c>
      <c r="KRJ140" s="124">
        <v>0.04</v>
      </c>
      <c r="KRK140" s="124">
        <v>0.04</v>
      </c>
      <c r="KRL140" s="124">
        <v>0.04</v>
      </c>
      <c r="KRM140" s="124">
        <v>0.04</v>
      </c>
      <c r="KRN140" s="124">
        <v>0.04</v>
      </c>
      <c r="KRO140" s="124">
        <v>0.04</v>
      </c>
      <c r="KRP140" s="124">
        <v>0.04</v>
      </c>
      <c r="KRQ140" s="124">
        <v>0.04</v>
      </c>
      <c r="KRR140" s="124">
        <v>0.04</v>
      </c>
      <c r="KRS140" s="124">
        <v>0.04</v>
      </c>
      <c r="KRT140" s="124">
        <v>0.04</v>
      </c>
      <c r="KRU140" s="124">
        <v>0.04</v>
      </c>
      <c r="KRV140" s="124">
        <v>0.04</v>
      </c>
      <c r="KRW140" s="124">
        <v>0.04</v>
      </c>
      <c r="KRX140" s="124">
        <v>0.04</v>
      </c>
      <c r="KRY140" s="124">
        <v>0.04</v>
      </c>
      <c r="KRZ140" s="124">
        <v>0.04</v>
      </c>
      <c r="KSA140" s="124">
        <v>0.04</v>
      </c>
      <c r="KSB140" s="124">
        <v>0.04</v>
      </c>
      <c r="KSC140" s="124">
        <v>0.04</v>
      </c>
      <c r="KSD140" s="124">
        <v>0.04</v>
      </c>
      <c r="KSE140" s="124">
        <v>0.04</v>
      </c>
      <c r="KSF140" s="124">
        <v>0.04</v>
      </c>
      <c r="KSG140" s="124">
        <v>0.04</v>
      </c>
      <c r="KSH140" s="124">
        <v>0.04</v>
      </c>
      <c r="KSI140" s="124">
        <v>0.04</v>
      </c>
      <c r="KSJ140" s="124">
        <v>0.04</v>
      </c>
      <c r="KSK140" s="124">
        <v>0.04</v>
      </c>
      <c r="KSL140" s="124">
        <v>0.04</v>
      </c>
      <c r="KSM140" s="124">
        <v>0.04</v>
      </c>
      <c r="KSN140" s="124">
        <v>0.04</v>
      </c>
      <c r="KSO140" s="124">
        <v>0.04</v>
      </c>
      <c r="KSP140" s="124">
        <v>0.04</v>
      </c>
      <c r="KSQ140" s="124">
        <v>0.04</v>
      </c>
      <c r="KSR140" s="124">
        <v>0.04</v>
      </c>
      <c r="KSS140" s="124">
        <v>0.04</v>
      </c>
      <c r="KST140" s="124">
        <v>0.04</v>
      </c>
      <c r="KSU140" s="124">
        <v>0.04</v>
      </c>
      <c r="KSV140" s="124">
        <v>0.04</v>
      </c>
      <c r="KSW140" s="124">
        <v>0.04</v>
      </c>
      <c r="KSX140" s="124">
        <v>0.04</v>
      </c>
      <c r="KSY140" s="124">
        <v>0.04</v>
      </c>
      <c r="KSZ140" s="124">
        <v>0.04</v>
      </c>
      <c r="KTA140" s="124">
        <v>0.04</v>
      </c>
      <c r="KTB140" s="124">
        <v>0.04</v>
      </c>
      <c r="KTC140" s="124">
        <v>0.04</v>
      </c>
      <c r="KTD140" s="124">
        <v>0.04</v>
      </c>
      <c r="KTE140" s="124">
        <v>0.04</v>
      </c>
      <c r="KTF140" s="124">
        <v>0.04</v>
      </c>
      <c r="KTG140" s="124">
        <v>0.04</v>
      </c>
      <c r="KTH140" s="124">
        <v>0.04</v>
      </c>
      <c r="KTI140" s="124">
        <v>0.04</v>
      </c>
      <c r="KTJ140" s="124">
        <v>0.04</v>
      </c>
      <c r="KTK140" s="124">
        <v>0.04</v>
      </c>
      <c r="KTL140" s="124">
        <v>0.04</v>
      </c>
      <c r="KTM140" s="124">
        <v>0.04</v>
      </c>
      <c r="KTN140" s="124">
        <v>0.04</v>
      </c>
      <c r="KTO140" s="124">
        <v>0.04</v>
      </c>
      <c r="KTP140" s="124">
        <v>0.04</v>
      </c>
      <c r="KTQ140" s="124">
        <v>0.04</v>
      </c>
      <c r="KTR140" s="124">
        <v>0.04</v>
      </c>
      <c r="KTS140" s="124">
        <v>0.04</v>
      </c>
      <c r="KTT140" s="124">
        <v>0.04</v>
      </c>
      <c r="KTU140" s="124">
        <v>0.04</v>
      </c>
      <c r="KTV140" s="124">
        <v>0.04</v>
      </c>
      <c r="KTW140" s="124">
        <v>0.04</v>
      </c>
      <c r="KTX140" s="124">
        <v>0.04</v>
      </c>
      <c r="KTY140" s="124">
        <v>0.04</v>
      </c>
      <c r="KTZ140" s="124">
        <v>0.04</v>
      </c>
      <c r="KUA140" s="124">
        <v>0.04</v>
      </c>
      <c r="KUB140" s="124">
        <v>0.04</v>
      </c>
      <c r="KUC140" s="124">
        <v>0.04</v>
      </c>
      <c r="KUD140" s="124">
        <v>0.04</v>
      </c>
      <c r="KUE140" s="124">
        <v>0.04</v>
      </c>
      <c r="KUF140" s="124">
        <v>0.04</v>
      </c>
      <c r="KUG140" s="124">
        <v>0.04</v>
      </c>
      <c r="KUH140" s="124">
        <v>0.04</v>
      </c>
      <c r="KUI140" s="124">
        <v>0.04</v>
      </c>
      <c r="KUJ140" s="124">
        <v>0.04</v>
      </c>
      <c r="KUK140" s="124">
        <v>0.04</v>
      </c>
      <c r="KUL140" s="124">
        <v>0.04</v>
      </c>
      <c r="KUM140" s="124">
        <v>0.04</v>
      </c>
      <c r="KUN140" s="124">
        <v>0.04</v>
      </c>
      <c r="KUO140" s="124">
        <v>0.04</v>
      </c>
      <c r="KUP140" s="124">
        <v>0.04</v>
      </c>
      <c r="KUQ140" s="124">
        <v>0.04</v>
      </c>
      <c r="KUR140" s="124">
        <v>0.04</v>
      </c>
      <c r="KUS140" s="124">
        <v>0.04</v>
      </c>
      <c r="KUT140" s="124">
        <v>0.04</v>
      </c>
      <c r="KUU140" s="124">
        <v>0.04</v>
      </c>
      <c r="KUV140" s="124">
        <v>0.04</v>
      </c>
      <c r="KUW140" s="124">
        <v>0.04</v>
      </c>
      <c r="KUX140" s="124">
        <v>0.04</v>
      </c>
      <c r="KUY140" s="124">
        <v>0.04</v>
      </c>
      <c r="KUZ140" s="124">
        <v>0.04</v>
      </c>
      <c r="KVA140" s="124">
        <v>0.04</v>
      </c>
      <c r="KVB140" s="124">
        <v>0.04</v>
      </c>
      <c r="KVC140" s="124">
        <v>0.04</v>
      </c>
      <c r="KVD140" s="124">
        <v>0.04</v>
      </c>
      <c r="KVE140" s="124">
        <v>0.04</v>
      </c>
      <c r="KVF140" s="124">
        <v>0.04</v>
      </c>
      <c r="KVG140" s="124">
        <v>0.04</v>
      </c>
      <c r="KVH140" s="124">
        <v>0.04</v>
      </c>
      <c r="KVI140" s="124">
        <v>0.04</v>
      </c>
      <c r="KVJ140" s="124">
        <v>0.04</v>
      </c>
      <c r="KVK140" s="124">
        <v>0.04</v>
      </c>
      <c r="KVL140" s="124">
        <v>0.04</v>
      </c>
      <c r="KVM140" s="124">
        <v>0.04</v>
      </c>
      <c r="KVN140" s="124">
        <v>0.04</v>
      </c>
      <c r="KVO140" s="124">
        <v>0.04</v>
      </c>
      <c r="KVP140" s="124">
        <v>0.04</v>
      </c>
      <c r="KVQ140" s="124">
        <v>0.04</v>
      </c>
      <c r="KVR140" s="124">
        <v>0.04</v>
      </c>
      <c r="KVS140" s="124">
        <v>0.04</v>
      </c>
      <c r="KVT140" s="124">
        <v>0.04</v>
      </c>
      <c r="KVU140" s="124">
        <v>0.04</v>
      </c>
      <c r="KVV140" s="124">
        <v>0.04</v>
      </c>
      <c r="KVW140" s="124">
        <v>0.04</v>
      </c>
      <c r="KVX140" s="124">
        <v>0.04</v>
      </c>
      <c r="KVY140" s="124">
        <v>0.04</v>
      </c>
      <c r="KVZ140" s="124">
        <v>0.04</v>
      </c>
      <c r="KWA140" s="124">
        <v>0.04</v>
      </c>
      <c r="KWB140" s="124">
        <v>0.04</v>
      </c>
      <c r="KWC140" s="124">
        <v>0.04</v>
      </c>
      <c r="KWD140" s="124">
        <v>0.04</v>
      </c>
      <c r="KWE140" s="124">
        <v>0.04</v>
      </c>
      <c r="KWF140" s="124">
        <v>0.04</v>
      </c>
      <c r="KWG140" s="124">
        <v>0.04</v>
      </c>
      <c r="KWH140" s="124">
        <v>0.04</v>
      </c>
      <c r="KWI140" s="124">
        <v>0.04</v>
      </c>
      <c r="KWJ140" s="124">
        <v>0.04</v>
      </c>
      <c r="KWK140" s="124">
        <v>0.04</v>
      </c>
      <c r="KWL140" s="124">
        <v>0.04</v>
      </c>
      <c r="KWM140" s="124">
        <v>0.04</v>
      </c>
      <c r="KWN140" s="124">
        <v>0.04</v>
      </c>
      <c r="KWO140" s="124">
        <v>0.04</v>
      </c>
      <c r="KWP140" s="124">
        <v>0.04</v>
      </c>
      <c r="KWQ140" s="124">
        <v>0.04</v>
      </c>
      <c r="KWR140" s="124">
        <v>0.04</v>
      </c>
      <c r="KWS140" s="124">
        <v>0.04</v>
      </c>
      <c r="KWT140" s="124">
        <v>0.04</v>
      </c>
      <c r="KWU140" s="124">
        <v>0.04</v>
      </c>
      <c r="KWV140" s="124">
        <v>0.04</v>
      </c>
      <c r="KWW140" s="124">
        <v>0.04</v>
      </c>
      <c r="KWX140" s="124">
        <v>0.04</v>
      </c>
      <c r="KWY140" s="124">
        <v>0.04</v>
      </c>
      <c r="KWZ140" s="124">
        <v>0.04</v>
      </c>
      <c r="KXA140" s="124">
        <v>0.04</v>
      </c>
      <c r="KXB140" s="124">
        <v>0.04</v>
      </c>
      <c r="KXC140" s="124">
        <v>0.04</v>
      </c>
      <c r="KXD140" s="124">
        <v>0.04</v>
      </c>
      <c r="KXE140" s="124">
        <v>0.04</v>
      </c>
      <c r="KXF140" s="124">
        <v>0.04</v>
      </c>
      <c r="KXG140" s="124">
        <v>0.04</v>
      </c>
      <c r="KXH140" s="124">
        <v>0.04</v>
      </c>
      <c r="KXI140" s="124">
        <v>0.04</v>
      </c>
      <c r="KXJ140" s="124">
        <v>0.04</v>
      </c>
      <c r="KXK140" s="124">
        <v>0.04</v>
      </c>
      <c r="KXL140" s="124">
        <v>0.04</v>
      </c>
      <c r="KXM140" s="124">
        <v>0.04</v>
      </c>
      <c r="KXN140" s="124">
        <v>0.04</v>
      </c>
      <c r="KXO140" s="124">
        <v>0.04</v>
      </c>
      <c r="KXP140" s="124">
        <v>0.04</v>
      </c>
      <c r="KXQ140" s="124">
        <v>0.04</v>
      </c>
      <c r="KXR140" s="124">
        <v>0.04</v>
      </c>
      <c r="KXS140" s="124">
        <v>0.04</v>
      </c>
      <c r="KXT140" s="124">
        <v>0.04</v>
      </c>
      <c r="KXU140" s="124">
        <v>0.04</v>
      </c>
      <c r="KXV140" s="124">
        <v>0.04</v>
      </c>
      <c r="KXW140" s="124">
        <v>0.04</v>
      </c>
      <c r="KXX140" s="124">
        <v>0.04</v>
      </c>
      <c r="KXY140" s="124">
        <v>0.04</v>
      </c>
      <c r="KXZ140" s="124">
        <v>0.04</v>
      </c>
      <c r="KYA140" s="124">
        <v>0.04</v>
      </c>
      <c r="KYB140" s="124">
        <v>0.04</v>
      </c>
      <c r="KYC140" s="124">
        <v>0.04</v>
      </c>
      <c r="KYD140" s="124">
        <v>0.04</v>
      </c>
      <c r="KYE140" s="124">
        <v>0.04</v>
      </c>
      <c r="KYF140" s="124">
        <v>0.04</v>
      </c>
      <c r="KYG140" s="124">
        <v>0.04</v>
      </c>
      <c r="KYH140" s="124">
        <v>0.04</v>
      </c>
      <c r="KYI140" s="124">
        <v>0.04</v>
      </c>
      <c r="KYJ140" s="124">
        <v>0.04</v>
      </c>
      <c r="KYK140" s="124">
        <v>0.04</v>
      </c>
      <c r="KYL140" s="124">
        <v>0.04</v>
      </c>
      <c r="KYM140" s="124">
        <v>0.04</v>
      </c>
      <c r="KYN140" s="124">
        <v>0.04</v>
      </c>
      <c r="KYO140" s="124">
        <v>0.04</v>
      </c>
      <c r="KYP140" s="124">
        <v>0.04</v>
      </c>
      <c r="KYQ140" s="124">
        <v>0.04</v>
      </c>
      <c r="KYR140" s="124">
        <v>0.04</v>
      </c>
      <c r="KYS140" s="124">
        <v>0.04</v>
      </c>
      <c r="KYT140" s="124">
        <v>0.04</v>
      </c>
      <c r="KYU140" s="124">
        <v>0.04</v>
      </c>
      <c r="KYV140" s="124">
        <v>0.04</v>
      </c>
      <c r="KYW140" s="124">
        <v>0.04</v>
      </c>
      <c r="KYX140" s="124">
        <v>0.04</v>
      </c>
      <c r="KYY140" s="124">
        <v>0.04</v>
      </c>
      <c r="KYZ140" s="124">
        <v>0.04</v>
      </c>
      <c r="KZA140" s="124">
        <v>0.04</v>
      </c>
      <c r="KZB140" s="124">
        <v>0.04</v>
      </c>
      <c r="KZC140" s="124">
        <v>0.04</v>
      </c>
      <c r="KZD140" s="124">
        <v>0.04</v>
      </c>
      <c r="KZE140" s="124">
        <v>0.04</v>
      </c>
      <c r="KZF140" s="124">
        <v>0.04</v>
      </c>
      <c r="KZG140" s="124">
        <v>0.04</v>
      </c>
      <c r="KZH140" s="124">
        <v>0.04</v>
      </c>
      <c r="KZI140" s="124">
        <v>0.04</v>
      </c>
      <c r="KZJ140" s="124">
        <v>0.04</v>
      </c>
      <c r="KZK140" s="124">
        <v>0.04</v>
      </c>
      <c r="KZL140" s="124">
        <v>0.04</v>
      </c>
      <c r="KZM140" s="124">
        <v>0.04</v>
      </c>
      <c r="KZN140" s="124">
        <v>0.04</v>
      </c>
      <c r="KZO140" s="124">
        <v>0.04</v>
      </c>
      <c r="KZP140" s="124">
        <v>0.04</v>
      </c>
      <c r="KZQ140" s="124">
        <v>0.04</v>
      </c>
      <c r="KZR140" s="124">
        <v>0.04</v>
      </c>
      <c r="KZS140" s="124">
        <v>0.04</v>
      </c>
      <c r="KZT140" s="124">
        <v>0.04</v>
      </c>
      <c r="KZU140" s="124">
        <v>0.04</v>
      </c>
      <c r="KZV140" s="124">
        <v>0.04</v>
      </c>
      <c r="KZW140" s="124">
        <v>0.04</v>
      </c>
      <c r="KZX140" s="124">
        <v>0.04</v>
      </c>
      <c r="KZY140" s="124">
        <v>0.04</v>
      </c>
      <c r="KZZ140" s="124">
        <v>0.04</v>
      </c>
      <c r="LAA140" s="124">
        <v>0.04</v>
      </c>
      <c r="LAB140" s="124">
        <v>0.04</v>
      </c>
      <c r="LAC140" s="124">
        <v>0.04</v>
      </c>
      <c r="LAD140" s="124">
        <v>0.04</v>
      </c>
      <c r="LAE140" s="124">
        <v>0.04</v>
      </c>
      <c r="LAF140" s="124">
        <v>0.04</v>
      </c>
      <c r="LAG140" s="124">
        <v>0.04</v>
      </c>
      <c r="LAH140" s="124">
        <v>0.04</v>
      </c>
      <c r="LAI140" s="124">
        <v>0.04</v>
      </c>
      <c r="LAJ140" s="124">
        <v>0.04</v>
      </c>
      <c r="LAK140" s="124">
        <v>0.04</v>
      </c>
      <c r="LAL140" s="124">
        <v>0.04</v>
      </c>
      <c r="LAM140" s="124">
        <v>0.04</v>
      </c>
      <c r="LAN140" s="124">
        <v>0.04</v>
      </c>
      <c r="LAO140" s="124">
        <v>0.04</v>
      </c>
      <c r="LAP140" s="124">
        <v>0.04</v>
      </c>
      <c r="LAQ140" s="124">
        <v>0.04</v>
      </c>
      <c r="LAR140" s="124">
        <v>0.04</v>
      </c>
      <c r="LAS140" s="124">
        <v>0.04</v>
      </c>
      <c r="LAT140" s="124">
        <v>0.04</v>
      </c>
      <c r="LAU140" s="124">
        <v>0.04</v>
      </c>
      <c r="LAV140" s="124">
        <v>0.04</v>
      </c>
      <c r="LAW140" s="124">
        <v>0.04</v>
      </c>
      <c r="LAX140" s="124">
        <v>0.04</v>
      </c>
      <c r="LAY140" s="124">
        <v>0.04</v>
      </c>
      <c r="LAZ140" s="124">
        <v>0.04</v>
      </c>
      <c r="LBA140" s="124">
        <v>0.04</v>
      </c>
      <c r="LBB140" s="124">
        <v>0.04</v>
      </c>
      <c r="LBC140" s="124">
        <v>0.04</v>
      </c>
      <c r="LBD140" s="124">
        <v>0.04</v>
      </c>
      <c r="LBE140" s="124">
        <v>0.04</v>
      </c>
      <c r="LBF140" s="124">
        <v>0.04</v>
      </c>
      <c r="LBG140" s="124">
        <v>0.04</v>
      </c>
      <c r="LBH140" s="124">
        <v>0.04</v>
      </c>
      <c r="LBI140" s="124">
        <v>0.04</v>
      </c>
      <c r="LBJ140" s="124">
        <v>0.04</v>
      </c>
      <c r="LBK140" s="124">
        <v>0.04</v>
      </c>
      <c r="LBL140" s="124">
        <v>0.04</v>
      </c>
      <c r="LBM140" s="124">
        <v>0.04</v>
      </c>
      <c r="LBN140" s="124">
        <v>0.04</v>
      </c>
      <c r="LBO140" s="124">
        <v>0.04</v>
      </c>
      <c r="LBP140" s="124">
        <v>0.04</v>
      </c>
      <c r="LBQ140" s="124">
        <v>0.04</v>
      </c>
      <c r="LBR140" s="124">
        <v>0.04</v>
      </c>
      <c r="LBS140" s="124">
        <v>0.04</v>
      </c>
      <c r="LBT140" s="124">
        <v>0.04</v>
      </c>
      <c r="LBU140" s="124">
        <v>0.04</v>
      </c>
      <c r="LBV140" s="124">
        <v>0.04</v>
      </c>
      <c r="LBW140" s="124">
        <v>0.04</v>
      </c>
      <c r="LBX140" s="124">
        <v>0.04</v>
      </c>
      <c r="LBY140" s="124">
        <v>0.04</v>
      </c>
      <c r="LBZ140" s="124">
        <v>0.04</v>
      </c>
      <c r="LCA140" s="124">
        <v>0.04</v>
      </c>
      <c r="LCB140" s="124">
        <v>0.04</v>
      </c>
      <c r="LCC140" s="124">
        <v>0.04</v>
      </c>
      <c r="LCD140" s="124">
        <v>0.04</v>
      </c>
      <c r="LCE140" s="124">
        <v>0.04</v>
      </c>
      <c r="LCF140" s="124">
        <v>0.04</v>
      </c>
      <c r="LCG140" s="124">
        <v>0.04</v>
      </c>
      <c r="LCH140" s="124">
        <v>0.04</v>
      </c>
      <c r="LCI140" s="124">
        <v>0.04</v>
      </c>
      <c r="LCJ140" s="124">
        <v>0.04</v>
      </c>
      <c r="LCK140" s="124">
        <v>0.04</v>
      </c>
      <c r="LCL140" s="124">
        <v>0.04</v>
      </c>
      <c r="LCM140" s="124">
        <v>0.04</v>
      </c>
      <c r="LCN140" s="124">
        <v>0.04</v>
      </c>
      <c r="LCO140" s="124">
        <v>0.04</v>
      </c>
      <c r="LCP140" s="124">
        <v>0.04</v>
      </c>
      <c r="LCQ140" s="124">
        <v>0.04</v>
      </c>
      <c r="LCR140" s="124">
        <v>0.04</v>
      </c>
      <c r="LCS140" s="124">
        <v>0.04</v>
      </c>
      <c r="LCT140" s="124">
        <v>0.04</v>
      </c>
      <c r="LCU140" s="124">
        <v>0.04</v>
      </c>
      <c r="LCV140" s="124">
        <v>0.04</v>
      </c>
      <c r="LCW140" s="124">
        <v>0.04</v>
      </c>
      <c r="LCX140" s="124">
        <v>0.04</v>
      </c>
      <c r="LCY140" s="124">
        <v>0.04</v>
      </c>
      <c r="LCZ140" s="124">
        <v>0.04</v>
      </c>
      <c r="LDA140" s="124">
        <v>0.04</v>
      </c>
      <c r="LDB140" s="124">
        <v>0.04</v>
      </c>
      <c r="LDC140" s="124">
        <v>0.04</v>
      </c>
      <c r="LDD140" s="124">
        <v>0.04</v>
      </c>
      <c r="LDE140" s="124">
        <v>0.04</v>
      </c>
      <c r="LDF140" s="124">
        <v>0.04</v>
      </c>
      <c r="LDG140" s="124">
        <v>0.04</v>
      </c>
      <c r="LDH140" s="124">
        <v>0.04</v>
      </c>
      <c r="LDI140" s="124">
        <v>0.04</v>
      </c>
      <c r="LDJ140" s="124">
        <v>0.04</v>
      </c>
      <c r="LDK140" s="124">
        <v>0.04</v>
      </c>
      <c r="LDL140" s="124">
        <v>0.04</v>
      </c>
      <c r="LDM140" s="124">
        <v>0.04</v>
      </c>
      <c r="LDN140" s="124">
        <v>0.04</v>
      </c>
      <c r="LDO140" s="124">
        <v>0.04</v>
      </c>
      <c r="LDP140" s="124">
        <v>0.04</v>
      </c>
      <c r="LDQ140" s="124">
        <v>0.04</v>
      </c>
      <c r="LDR140" s="124">
        <v>0.04</v>
      </c>
      <c r="LDS140" s="124">
        <v>0.04</v>
      </c>
      <c r="LDT140" s="124">
        <v>0.04</v>
      </c>
      <c r="LDU140" s="124">
        <v>0.04</v>
      </c>
      <c r="LDV140" s="124">
        <v>0.04</v>
      </c>
      <c r="LDW140" s="124">
        <v>0.04</v>
      </c>
      <c r="LDX140" s="124">
        <v>0.04</v>
      </c>
      <c r="LDY140" s="124">
        <v>0.04</v>
      </c>
      <c r="LDZ140" s="124">
        <v>0.04</v>
      </c>
      <c r="LEA140" s="124">
        <v>0.04</v>
      </c>
      <c r="LEB140" s="124">
        <v>0.04</v>
      </c>
      <c r="LEC140" s="124">
        <v>0.04</v>
      </c>
      <c r="LED140" s="124">
        <v>0.04</v>
      </c>
      <c r="LEE140" s="124">
        <v>0.04</v>
      </c>
      <c r="LEF140" s="124">
        <v>0.04</v>
      </c>
      <c r="LEG140" s="124">
        <v>0.04</v>
      </c>
      <c r="LEH140" s="124">
        <v>0.04</v>
      </c>
      <c r="LEI140" s="124">
        <v>0.04</v>
      </c>
      <c r="LEJ140" s="124">
        <v>0.04</v>
      </c>
      <c r="LEK140" s="124">
        <v>0.04</v>
      </c>
      <c r="LEL140" s="124">
        <v>0.04</v>
      </c>
      <c r="LEM140" s="124">
        <v>0.04</v>
      </c>
      <c r="LEN140" s="124">
        <v>0.04</v>
      </c>
      <c r="LEO140" s="124">
        <v>0.04</v>
      </c>
      <c r="LEP140" s="124">
        <v>0.04</v>
      </c>
      <c r="LEQ140" s="124">
        <v>0.04</v>
      </c>
      <c r="LER140" s="124">
        <v>0.04</v>
      </c>
      <c r="LES140" s="124">
        <v>0.04</v>
      </c>
      <c r="LET140" s="124">
        <v>0.04</v>
      </c>
      <c r="LEU140" s="124">
        <v>0.04</v>
      </c>
      <c r="LEV140" s="124">
        <v>0.04</v>
      </c>
      <c r="LEW140" s="124">
        <v>0.04</v>
      </c>
      <c r="LEX140" s="124">
        <v>0.04</v>
      </c>
      <c r="LEY140" s="124">
        <v>0.04</v>
      </c>
      <c r="LEZ140" s="124">
        <v>0.04</v>
      </c>
      <c r="LFA140" s="124">
        <v>0.04</v>
      </c>
      <c r="LFB140" s="124">
        <v>0.04</v>
      </c>
      <c r="LFC140" s="124">
        <v>0.04</v>
      </c>
      <c r="LFD140" s="124">
        <v>0.04</v>
      </c>
      <c r="LFE140" s="124">
        <v>0.04</v>
      </c>
      <c r="LFF140" s="124">
        <v>0.04</v>
      </c>
      <c r="LFG140" s="124">
        <v>0.04</v>
      </c>
      <c r="LFH140" s="124">
        <v>0.04</v>
      </c>
      <c r="LFI140" s="124">
        <v>0.04</v>
      </c>
      <c r="LFJ140" s="124">
        <v>0.04</v>
      </c>
      <c r="LFK140" s="124">
        <v>0.04</v>
      </c>
      <c r="LFL140" s="124">
        <v>0.04</v>
      </c>
      <c r="LFM140" s="124">
        <v>0.04</v>
      </c>
      <c r="LFN140" s="124">
        <v>0.04</v>
      </c>
      <c r="LFO140" s="124">
        <v>0.04</v>
      </c>
      <c r="LFP140" s="124">
        <v>0.04</v>
      </c>
      <c r="LFQ140" s="124">
        <v>0.04</v>
      </c>
      <c r="LFR140" s="124">
        <v>0.04</v>
      </c>
      <c r="LFS140" s="124">
        <v>0.04</v>
      </c>
      <c r="LFT140" s="124">
        <v>0.04</v>
      </c>
      <c r="LFU140" s="124">
        <v>0.04</v>
      </c>
      <c r="LFV140" s="124">
        <v>0.04</v>
      </c>
      <c r="LFW140" s="124">
        <v>0.04</v>
      </c>
      <c r="LFX140" s="124">
        <v>0.04</v>
      </c>
      <c r="LFY140" s="124">
        <v>0.04</v>
      </c>
      <c r="LFZ140" s="124">
        <v>0.04</v>
      </c>
      <c r="LGA140" s="124">
        <v>0.04</v>
      </c>
      <c r="LGB140" s="124">
        <v>0.04</v>
      </c>
      <c r="LGC140" s="124">
        <v>0.04</v>
      </c>
      <c r="LGD140" s="124">
        <v>0.04</v>
      </c>
      <c r="LGE140" s="124">
        <v>0.04</v>
      </c>
      <c r="LGF140" s="124">
        <v>0.04</v>
      </c>
      <c r="LGG140" s="124">
        <v>0.04</v>
      </c>
      <c r="LGH140" s="124">
        <v>0.04</v>
      </c>
      <c r="LGI140" s="124">
        <v>0.04</v>
      </c>
      <c r="LGJ140" s="124">
        <v>0.04</v>
      </c>
      <c r="LGK140" s="124">
        <v>0.04</v>
      </c>
      <c r="LGL140" s="124">
        <v>0.04</v>
      </c>
      <c r="LGM140" s="124">
        <v>0.04</v>
      </c>
      <c r="LGN140" s="124">
        <v>0.04</v>
      </c>
      <c r="LGO140" s="124">
        <v>0.04</v>
      </c>
      <c r="LGP140" s="124">
        <v>0.04</v>
      </c>
      <c r="LGQ140" s="124">
        <v>0.04</v>
      </c>
      <c r="LGR140" s="124">
        <v>0.04</v>
      </c>
      <c r="LGS140" s="124">
        <v>0.04</v>
      </c>
      <c r="LGT140" s="124">
        <v>0.04</v>
      </c>
      <c r="LGU140" s="124">
        <v>0.04</v>
      </c>
      <c r="LGV140" s="124">
        <v>0.04</v>
      </c>
      <c r="LGW140" s="124">
        <v>0.04</v>
      </c>
      <c r="LGX140" s="124">
        <v>0.04</v>
      </c>
      <c r="LGY140" s="124">
        <v>0.04</v>
      </c>
      <c r="LGZ140" s="124">
        <v>0.04</v>
      </c>
      <c r="LHA140" s="124">
        <v>0.04</v>
      </c>
      <c r="LHB140" s="124">
        <v>0.04</v>
      </c>
      <c r="LHC140" s="124">
        <v>0.04</v>
      </c>
      <c r="LHD140" s="124">
        <v>0.04</v>
      </c>
      <c r="LHE140" s="124">
        <v>0.04</v>
      </c>
      <c r="LHF140" s="124">
        <v>0.04</v>
      </c>
      <c r="LHG140" s="124">
        <v>0.04</v>
      </c>
      <c r="LHH140" s="124">
        <v>0.04</v>
      </c>
      <c r="LHI140" s="124">
        <v>0.04</v>
      </c>
      <c r="LHJ140" s="124">
        <v>0.04</v>
      </c>
      <c r="LHK140" s="124">
        <v>0.04</v>
      </c>
      <c r="LHL140" s="124">
        <v>0.04</v>
      </c>
      <c r="LHM140" s="124">
        <v>0.04</v>
      </c>
      <c r="LHN140" s="124">
        <v>0.04</v>
      </c>
      <c r="LHO140" s="124">
        <v>0.04</v>
      </c>
      <c r="LHP140" s="124">
        <v>0.04</v>
      </c>
      <c r="LHQ140" s="124">
        <v>0.04</v>
      </c>
      <c r="LHR140" s="124">
        <v>0.04</v>
      </c>
      <c r="LHS140" s="124">
        <v>0.04</v>
      </c>
      <c r="LHT140" s="124">
        <v>0.04</v>
      </c>
      <c r="LHU140" s="124">
        <v>0.04</v>
      </c>
      <c r="LHV140" s="124">
        <v>0.04</v>
      </c>
      <c r="LHW140" s="124">
        <v>0.04</v>
      </c>
      <c r="LHX140" s="124">
        <v>0.04</v>
      </c>
      <c r="LHY140" s="124">
        <v>0.04</v>
      </c>
      <c r="LHZ140" s="124">
        <v>0.04</v>
      </c>
      <c r="LIA140" s="124">
        <v>0.04</v>
      </c>
      <c r="LIB140" s="124">
        <v>0.04</v>
      </c>
      <c r="LIC140" s="124">
        <v>0.04</v>
      </c>
      <c r="LID140" s="124">
        <v>0.04</v>
      </c>
      <c r="LIE140" s="124">
        <v>0.04</v>
      </c>
      <c r="LIF140" s="124">
        <v>0.04</v>
      </c>
      <c r="LIG140" s="124">
        <v>0.04</v>
      </c>
      <c r="LIH140" s="124">
        <v>0.04</v>
      </c>
      <c r="LII140" s="124">
        <v>0.04</v>
      </c>
      <c r="LIJ140" s="124">
        <v>0.04</v>
      </c>
      <c r="LIK140" s="124">
        <v>0.04</v>
      </c>
      <c r="LIL140" s="124">
        <v>0.04</v>
      </c>
      <c r="LIM140" s="124">
        <v>0.04</v>
      </c>
      <c r="LIN140" s="124">
        <v>0.04</v>
      </c>
      <c r="LIO140" s="124">
        <v>0.04</v>
      </c>
      <c r="LIP140" s="124">
        <v>0.04</v>
      </c>
      <c r="LIQ140" s="124">
        <v>0.04</v>
      </c>
      <c r="LIR140" s="124">
        <v>0.04</v>
      </c>
      <c r="LIS140" s="124">
        <v>0.04</v>
      </c>
      <c r="LIT140" s="124">
        <v>0.04</v>
      </c>
      <c r="LIU140" s="124">
        <v>0.04</v>
      </c>
      <c r="LIV140" s="124">
        <v>0.04</v>
      </c>
      <c r="LIW140" s="124">
        <v>0.04</v>
      </c>
      <c r="LIX140" s="124">
        <v>0.04</v>
      </c>
      <c r="LIY140" s="124">
        <v>0.04</v>
      </c>
      <c r="LIZ140" s="124">
        <v>0.04</v>
      </c>
      <c r="LJA140" s="124">
        <v>0.04</v>
      </c>
      <c r="LJB140" s="124">
        <v>0.04</v>
      </c>
      <c r="LJC140" s="124">
        <v>0.04</v>
      </c>
      <c r="LJD140" s="124">
        <v>0.04</v>
      </c>
      <c r="LJE140" s="124">
        <v>0.04</v>
      </c>
      <c r="LJF140" s="124">
        <v>0.04</v>
      </c>
      <c r="LJG140" s="124">
        <v>0.04</v>
      </c>
      <c r="LJH140" s="124">
        <v>0.04</v>
      </c>
      <c r="LJI140" s="124">
        <v>0.04</v>
      </c>
      <c r="LJJ140" s="124">
        <v>0.04</v>
      </c>
      <c r="LJK140" s="124">
        <v>0.04</v>
      </c>
      <c r="LJL140" s="124">
        <v>0.04</v>
      </c>
      <c r="LJM140" s="124">
        <v>0.04</v>
      </c>
      <c r="LJN140" s="124">
        <v>0.04</v>
      </c>
      <c r="LJO140" s="124">
        <v>0.04</v>
      </c>
      <c r="LJP140" s="124">
        <v>0.04</v>
      </c>
      <c r="LJQ140" s="124">
        <v>0.04</v>
      </c>
      <c r="LJR140" s="124">
        <v>0.04</v>
      </c>
      <c r="LJS140" s="124">
        <v>0.04</v>
      </c>
      <c r="LJT140" s="124">
        <v>0.04</v>
      </c>
      <c r="LJU140" s="124">
        <v>0.04</v>
      </c>
      <c r="LJV140" s="124">
        <v>0.04</v>
      </c>
      <c r="LJW140" s="124">
        <v>0.04</v>
      </c>
      <c r="LJX140" s="124">
        <v>0.04</v>
      </c>
      <c r="LJY140" s="124">
        <v>0.04</v>
      </c>
      <c r="LJZ140" s="124">
        <v>0.04</v>
      </c>
      <c r="LKA140" s="124">
        <v>0.04</v>
      </c>
      <c r="LKB140" s="124">
        <v>0.04</v>
      </c>
      <c r="LKC140" s="124">
        <v>0.04</v>
      </c>
      <c r="LKD140" s="124">
        <v>0.04</v>
      </c>
      <c r="LKE140" s="124">
        <v>0.04</v>
      </c>
      <c r="LKF140" s="124">
        <v>0.04</v>
      </c>
      <c r="LKG140" s="124">
        <v>0.04</v>
      </c>
      <c r="LKH140" s="124">
        <v>0.04</v>
      </c>
      <c r="LKI140" s="124">
        <v>0.04</v>
      </c>
      <c r="LKJ140" s="124">
        <v>0.04</v>
      </c>
      <c r="LKK140" s="124">
        <v>0.04</v>
      </c>
      <c r="LKL140" s="124">
        <v>0.04</v>
      </c>
      <c r="LKM140" s="124">
        <v>0.04</v>
      </c>
      <c r="LKN140" s="124">
        <v>0.04</v>
      </c>
      <c r="LKO140" s="124">
        <v>0.04</v>
      </c>
      <c r="LKP140" s="124">
        <v>0.04</v>
      </c>
      <c r="LKQ140" s="124">
        <v>0.04</v>
      </c>
      <c r="LKR140" s="124">
        <v>0.04</v>
      </c>
      <c r="LKS140" s="124">
        <v>0.04</v>
      </c>
      <c r="LKT140" s="124">
        <v>0.04</v>
      </c>
      <c r="LKU140" s="124">
        <v>0.04</v>
      </c>
      <c r="LKV140" s="124">
        <v>0.04</v>
      </c>
      <c r="LKW140" s="124">
        <v>0.04</v>
      </c>
      <c r="LKX140" s="124">
        <v>0.04</v>
      </c>
      <c r="LKY140" s="124">
        <v>0.04</v>
      </c>
      <c r="LKZ140" s="124">
        <v>0.04</v>
      </c>
      <c r="LLA140" s="124">
        <v>0.04</v>
      </c>
      <c r="LLB140" s="124">
        <v>0.04</v>
      </c>
      <c r="LLC140" s="124">
        <v>0.04</v>
      </c>
      <c r="LLD140" s="124">
        <v>0.04</v>
      </c>
      <c r="LLE140" s="124">
        <v>0.04</v>
      </c>
      <c r="LLF140" s="124">
        <v>0.04</v>
      </c>
      <c r="LLG140" s="124">
        <v>0.04</v>
      </c>
      <c r="LLH140" s="124">
        <v>0.04</v>
      </c>
      <c r="LLI140" s="124">
        <v>0.04</v>
      </c>
      <c r="LLJ140" s="124">
        <v>0.04</v>
      </c>
      <c r="LLK140" s="124">
        <v>0.04</v>
      </c>
      <c r="LLL140" s="124">
        <v>0.04</v>
      </c>
      <c r="LLM140" s="124">
        <v>0.04</v>
      </c>
      <c r="LLN140" s="124">
        <v>0.04</v>
      </c>
      <c r="LLO140" s="124">
        <v>0.04</v>
      </c>
      <c r="LLP140" s="124">
        <v>0.04</v>
      </c>
      <c r="LLQ140" s="124">
        <v>0.04</v>
      </c>
      <c r="LLR140" s="124">
        <v>0.04</v>
      </c>
      <c r="LLS140" s="124">
        <v>0.04</v>
      </c>
      <c r="LLT140" s="124">
        <v>0.04</v>
      </c>
      <c r="LLU140" s="124">
        <v>0.04</v>
      </c>
      <c r="LLV140" s="124">
        <v>0.04</v>
      </c>
      <c r="LLW140" s="124">
        <v>0.04</v>
      </c>
      <c r="LLX140" s="124">
        <v>0.04</v>
      </c>
      <c r="LLY140" s="124">
        <v>0.04</v>
      </c>
      <c r="LLZ140" s="124">
        <v>0.04</v>
      </c>
      <c r="LMA140" s="124">
        <v>0.04</v>
      </c>
      <c r="LMB140" s="124">
        <v>0.04</v>
      </c>
      <c r="LMC140" s="124">
        <v>0.04</v>
      </c>
      <c r="LMD140" s="124">
        <v>0.04</v>
      </c>
      <c r="LME140" s="124">
        <v>0.04</v>
      </c>
      <c r="LMF140" s="124">
        <v>0.04</v>
      </c>
      <c r="LMG140" s="124">
        <v>0.04</v>
      </c>
      <c r="LMH140" s="124">
        <v>0.04</v>
      </c>
      <c r="LMI140" s="124">
        <v>0.04</v>
      </c>
      <c r="LMJ140" s="124">
        <v>0.04</v>
      </c>
      <c r="LMK140" s="124">
        <v>0.04</v>
      </c>
      <c r="LML140" s="124">
        <v>0.04</v>
      </c>
      <c r="LMM140" s="124">
        <v>0.04</v>
      </c>
      <c r="LMN140" s="124">
        <v>0.04</v>
      </c>
      <c r="LMO140" s="124">
        <v>0.04</v>
      </c>
      <c r="LMP140" s="124">
        <v>0.04</v>
      </c>
      <c r="LMQ140" s="124">
        <v>0.04</v>
      </c>
      <c r="LMR140" s="124">
        <v>0.04</v>
      </c>
      <c r="LMS140" s="124">
        <v>0.04</v>
      </c>
      <c r="LMT140" s="124">
        <v>0.04</v>
      </c>
      <c r="LMU140" s="124">
        <v>0.04</v>
      </c>
      <c r="LMV140" s="124">
        <v>0.04</v>
      </c>
      <c r="LMW140" s="124">
        <v>0.04</v>
      </c>
      <c r="LMX140" s="124">
        <v>0.04</v>
      </c>
      <c r="LMY140" s="124">
        <v>0.04</v>
      </c>
      <c r="LMZ140" s="124">
        <v>0.04</v>
      </c>
      <c r="LNA140" s="124">
        <v>0.04</v>
      </c>
      <c r="LNB140" s="124">
        <v>0.04</v>
      </c>
      <c r="LNC140" s="124">
        <v>0.04</v>
      </c>
      <c r="LND140" s="124">
        <v>0.04</v>
      </c>
      <c r="LNE140" s="124">
        <v>0.04</v>
      </c>
      <c r="LNF140" s="124">
        <v>0.04</v>
      </c>
      <c r="LNG140" s="124">
        <v>0.04</v>
      </c>
      <c r="LNH140" s="124">
        <v>0.04</v>
      </c>
      <c r="LNI140" s="124">
        <v>0.04</v>
      </c>
      <c r="LNJ140" s="124">
        <v>0.04</v>
      </c>
      <c r="LNK140" s="124">
        <v>0.04</v>
      </c>
      <c r="LNL140" s="124">
        <v>0.04</v>
      </c>
      <c r="LNM140" s="124">
        <v>0.04</v>
      </c>
      <c r="LNN140" s="124">
        <v>0.04</v>
      </c>
      <c r="LNO140" s="124">
        <v>0.04</v>
      </c>
      <c r="LNP140" s="124">
        <v>0.04</v>
      </c>
      <c r="LNQ140" s="124">
        <v>0.04</v>
      </c>
      <c r="LNR140" s="124">
        <v>0.04</v>
      </c>
      <c r="LNS140" s="124">
        <v>0.04</v>
      </c>
      <c r="LNT140" s="124">
        <v>0.04</v>
      </c>
      <c r="LNU140" s="124">
        <v>0.04</v>
      </c>
      <c r="LNV140" s="124">
        <v>0.04</v>
      </c>
      <c r="LNW140" s="124">
        <v>0.04</v>
      </c>
      <c r="LNX140" s="124">
        <v>0.04</v>
      </c>
      <c r="LNY140" s="124">
        <v>0.04</v>
      </c>
      <c r="LNZ140" s="124">
        <v>0.04</v>
      </c>
      <c r="LOA140" s="124">
        <v>0.04</v>
      </c>
      <c r="LOB140" s="124">
        <v>0.04</v>
      </c>
      <c r="LOC140" s="124">
        <v>0.04</v>
      </c>
      <c r="LOD140" s="124">
        <v>0.04</v>
      </c>
      <c r="LOE140" s="124">
        <v>0.04</v>
      </c>
      <c r="LOF140" s="124">
        <v>0.04</v>
      </c>
      <c r="LOG140" s="124">
        <v>0.04</v>
      </c>
      <c r="LOH140" s="124">
        <v>0.04</v>
      </c>
      <c r="LOI140" s="124">
        <v>0.04</v>
      </c>
      <c r="LOJ140" s="124">
        <v>0.04</v>
      </c>
      <c r="LOK140" s="124">
        <v>0.04</v>
      </c>
      <c r="LOL140" s="124">
        <v>0.04</v>
      </c>
      <c r="LOM140" s="124">
        <v>0.04</v>
      </c>
      <c r="LON140" s="124">
        <v>0.04</v>
      </c>
      <c r="LOO140" s="124">
        <v>0.04</v>
      </c>
      <c r="LOP140" s="124">
        <v>0.04</v>
      </c>
      <c r="LOQ140" s="124">
        <v>0.04</v>
      </c>
      <c r="LOR140" s="124">
        <v>0.04</v>
      </c>
      <c r="LOS140" s="124">
        <v>0.04</v>
      </c>
      <c r="LOT140" s="124">
        <v>0.04</v>
      </c>
      <c r="LOU140" s="124">
        <v>0.04</v>
      </c>
      <c r="LOV140" s="124">
        <v>0.04</v>
      </c>
      <c r="LOW140" s="124">
        <v>0.04</v>
      </c>
      <c r="LOX140" s="124">
        <v>0.04</v>
      </c>
      <c r="LOY140" s="124">
        <v>0.04</v>
      </c>
      <c r="LOZ140" s="124">
        <v>0.04</v>
      </c>
      <c r="LPA140" s="124">
        <v>0.04</v>
      </c>
      <c r="LPB140" s="124">
        <v>0.04</v>
      </c>
      <c r="LPC140" s="124">
        <v>0.04</v>
      </c>
      <c r="LPD140" s="124">
        <v>0.04</v>
      </c>
      <c r="LPE140" s="124">
        <v>0.04</v>
      </c>
      <c r="LPF140" s="124">
        <v>0.04</v>
      </c>
      <c r="LPG140" s="124">
        <v>0.04</v>
      </c>
      <c r="LPH140" s="124">
        <v>0.04</v>
      </c>
      <c r="LPI140" s="124">
        <v>0.04</v>
      </c>
      <c r="LPJ140" s="124">
        <v>0.04</v>
      </c>
      <c r="LPK140" s="124">
        <v>0.04</v>
      </c>
      <c r="LPL140" s="124">
        <v>0.04</v>
      </c>
      <c r="LPM140" s="124">
        <v>0.04</v>
      </c>
      <c r="LPN140" s="124">
        <v>0.04</v>
      </c>
      <c r="LPO140" s="124">
        <v>0.04</v>
      </c>
      <c r="LPP140" s="124">
        <v>0.04</v>
      </c>
      <c r="LPQ140" s="124">
        <v>0.04</v>
      </c>
      <c r="LPR140" s="124">
        <v>0.04</v>
      </c>
      <c r="LPS140" s="124">
        <v>0.04</v>
      </c>
      <c r="LPT140" s="124">
        <v>0.04</v>
      </c>
      <c r="LPU140" s="124">
        <v>0.04</v>
      </c>
      <c r="LPV140" s="124">
        <v>0.04</v>
      </c>
      <c r="LPW140" s="124">
        <v>0.04</v>
      </c>
      <c r="LPX140" s="124">
        <v>0.04</v>
      </c>
      <c r="LPY140" s="124">
        <v>0.04</v>
      </c>
      <c r="LPZ140" s="124">
        <v>0.04</v>
      </c>
      <c r="LQA140" s="124">
        <v>0.04</v>
      </c>
      <c r="LQB140" s="124">
        <v>0.04</v>
      </c>
      <c r="LQC140" s="124">
        <v>0.04</v>
      </c>
      <c r="LQD140" s="124">
        <v>0.04</v>
      </c>
      <c r="LQE140" s="124">
        <v>0.04</v>
      </c>
      <c r="LQF140" s="124">
        <v>0.04</v>
      </c>
      <c r="LQG140" s="124">
        <v>0.04</v>
      </c>
      <c r="LQH140" s="124">
        <v>0.04</v>
      </c>
      <c r="LQI140" s="124">
        <v>0.04</v>
      </c>
      <c r="LQJ140" s="124">
        <v>0.04</v>
      </c>
      <c r="LQK140" s="124">
        <v>0.04</v>
      </c>
      <c r="LQL140" s="124">
        <v>0.04</v>
      </c>
      <c r="LQM140" s="124">
        <v>0.04</v>
      </c>
      <c r="LQN140" s="124">
        <v>0.04</v>
      </c>
      <c r="LQO140" s="124">
        <v>0.04</v>
      </c>
      <c r="LQP140" s="124">
        <v>0.04</v>
      </c>
      <c r="LQQ140" s="124">
        <v>0.04</v>
      </c>
      <c r="LQR140" s="124">
        <v>0.04</v>
      </c>
      <c r="LQS140" s="124">
        <v>0.04</v>
      </c>
      <c r="LQT140" s="124">
        <v>0.04</v>
      </c>
      <c r="LQU140" s="124">
        <v>0.04</v>
      </c>
      <c r="LQV140" s="124">
        <v>0.04</v>
      </c>
      <c r="LQW140" s="124">
        <v>0.04</v>
      </c>
      <c r="LQX140" s="124">
        <v>0.04</v>
      </c>
      <c r="LQY140" s="124">
        <v>0.04</v>
      </c>
      <c r="LQZ140" s="124">
        <v>0.04</v>
      </c>
      <c r="LRA140" s="124">
        <v>0.04</v>
      </c>
      <c r="LRB140" s="124">
        <v>0.04</v>
      </c>
      <c r="LRC140" s="124">
        <v>0.04</v>
      </c>
      <c r="LRD140" s="124">
        <v>0.04</v>
      </c>
      <c r="LRE140" s="124">
        <v>0.04</v>
      </c>
      <c r="LRF140" s="124">
        <v>0.04</v>
      </c>
      <c r="LRG140" s="124">
        <v>0.04</v>
      </c>
      <c r="LRH140" s="124">
        <v>0.04</v>
      </c>
      <c r="LRI140" s="124">
        <v>0.04</v>
      </c>
      <c r="LRJ140" s="124">
        <v>0.04</v>
      </c>
      <c r="LRK140" s="124">
        <v>0.04</v>
      </c>
      <c r="LRL140" s="124">
        <v>0.04</v>
      </c>
      <c r="LRM140" s="124">
        <v>0.04</v>
      </c>
      <c r="LRN140" s="124">
        <v>0.04</v>
      </c>
      <c r="LRO140" s="124">
        <v>0.04</v>
      </c>
      <c r="LRP140" s="124">
        <v>0.04</v>
      </c>
      <c r="LRQ140" s="124">
        <v>0.04</v>
      </c>
      <c r="LRR140" s="124">
        <v>0.04</v>
      </c>
      <c r="LRS140" s="124">
        <v>0.04</v>
      </c>
      <c r="LRT140" s="124">
        <v>0.04</v>
      </c>
      <c r="LRU140" s="124">
        <v>0.04</v>
      </c>
      <c r="LRV140" s="124">
        <v>0.04</v>
      </c>
      <c r="LRW140" s="124">
        <v>0.04</v>
      </c>
      <c r="LRX140" s="124">
        <v>0.04</v>
      </c>
      <c r="LRY140" s="124">
        <v>0.04</v>
      </c>
      <c r="LRZ140" s="124">
        <v>0.04</v>
      </c>
      <c r="LSA140" s="124">
        <v>0.04</v>
      </c>
      <c r="LSB140" s="124">
        <v>0.04</v>
      </c>
      <c r="LSC140" s="124">
        <v>0.04</v>
      </c>
      <c r="LSD140" s="124">
        <v>0.04</v>
      </c>
      <c r="LSE140" s="124">
        <v>0.04</v>
      </c>
      <c r="LSF140" s="124">
        <v>0.04</v>
      </c>
      <c r="LSG140" s="124">
        <v>0.04</v>
      </c>
      <c r="LSH140" s="124">
        <v>0.04</v>
      </c>
      <c r="LSI140" s="124">
        <v>0.04</v>
      </c>
      <c r="LSJ140" s="124">
        <v>0.04</v>
      </c>
      <c r="LSK140" s="124">
        <v>0.04</v>
      </c>
      <c r="LSL140" s="124">
        <v>0.04</v>
      </c>
      <c r="LSM140" s="124">
        <v>0.04</v>
      </c>
      <c r="LSN140" s="124">
        <v>0.04</v>
      </c>
      <c r="LSO140" s="124">
        <v>0.04</v>
      </c>
      <c r="LSP140" s="124">
        <v>0.04</v>
      </c>
      <c r="LSQ140" s="124">
        <v>0.04</v>
      </c>
      <c r="LSR140" s="124">
        <v>0.04</v>
      </c>
      <c r="LSS140" s="124">
        <v>0.04</v>
      </c>
      <c r="LST140" s="124">
        <v>0.04</v>
      </c>
      <c r="LSU140" s="124">
        <v>0.04</v>
      </c>
      <c r="LSV140" s="124">
        <v>0.04</v>
      </c>
      <c r="LSW140" s="124">
        <v>0.04</v>
      </c>
      <c r="LSX140" s="124">
        <v>0.04</v>
      </c>
      <c r="LSY140" s="124">
        <v>0.04</v>
      </c>
      <c r="LSZ140" s="124">
        <v>0.04</v>
      </c>
      <c r="LTA140" s="124">
        <v>0.04</v>
      </c>
      <c r="LTB140" s="124">
        <v>0.04</v>
      </c>
      <c r="LTC140" s="124">
        <v>0.04</v>
      </c>
      <c r="LTD140" s="124">
        <v>0.04</v>
      </c>
      <c r="LTE140" s="124">
        <v>0.04</v>
      </c>
      <c r="LTF140" s="124">
        <v>0.04</v>
      </c>
      <c r="LTG140" s="124">
        <v>0.04</v>
      </c>
      <c r="LTH140" s="124">
        <v>0.04</v>
      </c>
      <c r="LTI140" s="124">
        <v>0.04</v>
      </c>
      <c r="LTJ140" s="124">
        <v>0.04</v>
      </c>
      <c r="LTK140" s="124">
        <v>0.04</v>
      </c>
      <c r="LTL140" s="124">
        <v>0.04</v>
      </c>
      <c r="LTM140" s="124">
        <v>0.04</v>
      </c>
      <c r="LTN140" s="124">
        <v>0.04</v>
      </c>
      <c r="LTO140" s="124">
        <v>0.04</v>
      </c>
      <c r="LTP140" s="124">
        <v>0.04</v>
      </c>
      <c r="LTQ140" s="124">
        <v>0.04</v>
      </c>
      <c r="LTR140" s="124">
        <v>0.04</v>
      </c>
      <c r="LTS140" s="124">
        <v>0.04</v>
      </c>
      <c r="LTT140" s="124">
        <v>0.04</v>
      </c>
      <c r="LTU140" s="124">
        <v>0.04</v>
      </c>
      <c r="LTV140" s="124">
        <v>0.04</v>
      </c>
      <c r="LTW140" s="124">
        <v>0.04</v>
      </c>
      <c r="LTX140" s="124">
        <v>0.04</v>
      </c>
      <c r="LTY140" s="124">
        <v>0.04</v>
      </c>
      <c r="LTZ140" s="124">
        <v>0.04</v>
      </c>
      <c r="LUA140" s="124">
        <v>0.04</v>
      </c>
      <c r="LUB140" s="124">
        <v>0.04</v>
      </c>
      <c r="LUC140" s="124">
        <v>0.04</v>
      </c>
      <c r="LUD140" s="124">
        <v>0.04</v>
      </c>
      <c r="LUE140" s="124">
        <v>0.04</v>
      </c>
      <c r="LUF140" s="124">
        <v>0.04</v>
      </c>
      <c r="LUG140" s="124">
        <v>0.04</v>
      </c>
      <c r="LUH140" s="124">
        <v>0.04</v>
      </c>
      <c r="LUI140" s="124">
        <v>0.04</v>
      </c>
      <c r="LUJ140" s="124">
        <v>0.04</v>
      </c>
      <c r="LUK140" s="124">
        <v>0.04</v>
      </c>
      <c r="LUL140" s="124">
        <v>0.04</v>
      </c>
      <c r="LUM140" s="124">
        <v>0.04</v>
      </c>
      <c r="LUN140" s="124">
        <v>0.04</v>
      </c>
      <c r="LUO140" s="124">
        <v>0.04</v>
      </c>
      <c r="LUP140" s="124">
        <v>0.04</v>
      </c>
      <c r="LUQ140" s="124">
        <v>0.04</v>
      </c>
      <c r="LUR140" s="124">
        <v>0.04</v>
      </c>
      <c r="LUS140" s="124">
        <v>0.04</v>
      </c>
      <c r="LUT140" s="124">
        <v>0.04</v>
      </c>
      <c r="LUU140" s="124">
        <v>0.04</v>
      </c>
      <c r="LUV140" s="124">
        <v>0.04</v>
      </c>
      <c r="LUW140" s="124">
        <v>0.04</v>
      </c>
      <c r="LUX140" s="124">
        <v>0.04</v>
      </c>
      <c r="LUY140" s="124">
        <v>0.04</v>
      </c>
      <c r="LUZ140" s="124">
        <v>0.04</v>
      </c>
      <c r="LVA140" s="124">
        <v>0.04</v>
      </c>
      <c r="LVB140" s="124">
        <v>0.04</v>
      </c>
      <c r="LVC140" s="124">
        <v>0.04</v>
      </c>
      <c r="LVD140" s="124">
        <v>0.04</v>
      </c>
      <c r="LVE140" s="124">
        <v>0.04</v>
      </c>
      <c r="LVF140" s="124">
        <v>0.04</v>
      </c>
      <c r="LVG140" s="124">
        <v>0.04</v>
      </c>
      <c r="LVH140" s="124">
        <v>0.04</v>
      </c>
      <c r="LVI140" s="124">
        <v>0.04</v>
      </c>
      <c r="LVJ140" s="124">
        <v>0.04</v>
      </c>
      <c r="LVK140" s="124">
        <v>0.04</v>
      </c>
      <c r="LVL140" s="124">
        <v>0.04</v>
      </c>
      <c r="LVM140" s="124">
        <v>0.04</v>
      </c>
      <c r="LVN140" s="124">
        <v>0.04</v>
      </c>
      <c r="LVO140" s="124">
        <v>0.04</v>
      </c>
      <c r="LVP140" s="124">
        <v>0.04</v>
      </c>
      <c r="LVQ140" s="124">
        <v>0.04</v>
      </c>
      <c r="LVR140" s="124">
        <v>0.04</v>
      </c>
      <c r="LVS140" s="124">
        <v>0.04</v>
      </c>
      <c r="LVT140" s="124">
        <v>0.04</v>
      </c>
      <c r="LVU140" s="124">
        <v>0.04</v>
      </c>
      <c r="LVV140" s="124">
        <v>0.04</v>
      </c>
      <c r="LVW140" s="124">
        <v>0.04</v>
      </c>
      <c r="LVX140" s="124">
        <v>0.04</v>
      </c>
      <c r="LVY140" s="124">
        <v>0.04</v>
      </c>
      <c r="LVZ140" s="124">
        <v>0.04</v>
      </c>
      <c r="LWA140" s="124">
        <v>0.04</v>
      </c>
      <c r="LWB140" s="124">
        <v>0.04</v>
      </c>
      <c r="LWC140" s="124">
        <v>0.04</v>
      </c>
      <c r="LWD140" s="124">
        <v>0.04</v>
      </c>
      <c r="LWE140" s="124">
        <v>0.04</v>
      </c>
      <c r="LWF140" s="124">
        <v>0.04</v>
      </c>
      <c r="LWG140" s="124">
        <v>0.04</v>
      </c>
      <c r="LWH140" s="124">
        <v>0.04</v>
      </c>
      <c r="LWI140" s="124">
        <v>0.04</v>
      </c>
      <c r="LWJ140" s="124">
        <v>0.04</v>
      </c>
      <c r="LWK140" s="124">
        <v>0.04</v>
      </c>
      <c r="LWL140" s="124">
        <v>0.04</v>
      </c>
      <c r="LWM140" s="124">
        <v>0.04</v>
      </c>
      <c r="LWN140" s="124">
        <v>0.04</v>
      </c>
      <c r="LWO140" s="124">
        <v>0.04</v>
      </c>
      <c r="LWP140" s="124">
        <v>0.04</v>
      </c>
      <c r="LWQ140" s="124">
        <v>0.04</v>
      </c>
      <c r="LWR140" s="124">
        <v>0.04</v>
      </c>
      <c r="LWS140" s="124">
        <v>0.04</v>
      </c>
      <c r="LWT140" s="124">
        <v>0.04</v>
      </c>
      <c r="LWU140" s="124">
        <v>0.04</v>
      </c>
      <c r="LWV140" s="124">
        <v>0.04</v>
      </c>
      <c r="LWW140" s="124">
        <v>0.04</v>
      </c>
      <c r="LWX140" s="124">
        <v>0.04</v>
      </c>
      <c r="LWY140" s="124">
        <v>0.04</v>
      </c>
      <c r="LWZ140" s="124">
        <v>0.04</v>
      </c>
      <c r="LXA140" s="124">
        <v>0.04</v>
      </c>
      <c r="LXB140" s="124">
        <v>0.04</v>
      </c>
      <c r="LXC140" s="124">
        <v>0.04</v>
      </c>
      <c r="LXD140" s="124">
        <v>0.04</v>
      </c>
      <c r="LXE140" s="124">
        <v>0.04</v>
      </c>
      <c r="LXF140" s="124">
        <v>0.04</v>
      </c>
      <c r="LXG140" s="124">
        <v>0.04</v>
      </c>
      <c r="LXH140" s="124">
        <v>0.04</v>
      </c>
      <c r="LXI140" s="124">
        <v>0.04</v>
      </c>
      <c r="LXJ140" s="124">
        <v>0.04</v>
      </c>
      <c r="LXK140" s="124">
        <v>0.04</v>
      </c>
      <c r="LXL140" s="124">
        <v>0.04</v>
      </c>
      <c r="LXM140" s="124">
        <v>0.04</v>
      </c>
      <c r="LXN140" s="124">
        <v>0.04</v>
      </c>
      <c r="LXO140" s="124">
        <v>0.04</v>
      </c>
      <c r="LXP140" s="124">
        <v>0.04</v>
      </c>
      <c r="LXQ140" s="124">
        <v>0.04</v>
      </c>
      <c r="LXR140" s="124">
        <v>0.04</v>
      </c>
      <c r="LXS140" s="124">
        <v>0.04</v>
      </c>
      <c r="LXT140" s="124">
        <v>0.04</v>
      </c>
      <c r="LXU140" s="124">
        <v>0.04</v>
      </c>
      <c r="LXV140" s="124">
        <v>0.04</v>
      </c>
      <c r="LXW140" s="124">
        <v>0.04</v>
      </c>
      <c r="LXX140" s="124">
        <v>0.04</v>
      </c>
      <c r="LXY140" s="124">
        <v>0.04</v>
      </c>
      <c r="LXZ140" s="124">
        <v>0.04</v>
      </c>
      <c r="LYA140" s="124">
        <v>0.04</v>
      </c>
      <c r="LYB140" s="124">
        <v>0.04</v>
      </c>
      <c r="LYC140" s="124">
        <v>0.04</v>
      </c>
      <c r="LYD140" s="124">
        <v>0.04</v>
      </c>
      <c r="LYE140" s="124">
        <v>0.04</v>
      </c>
      <c r="LYF140" s="124">
        <v>0.04</v>
      </c>
      <c r="LYG140" s="124">
        <v>0.04</v>
      </c>
      <c r="LYH140" s="124">
        <v>0.04</v>
      </c>
      <c r="LYI140" s="124">
        <v>0.04</v>
      </c>
      <c r="LYJ140" s="124">
        <v>0.04</v>
      </c>
      <c r="LYK140" s="124">
        <v>0.04</v>
      </c>
      <c r="LYL140" s="124">
        <v>0.04</v>
      </c>
      <c r="LYM140" s="124">
        <v>0.04</v>
      </c>
      <c r="LYN140" s="124">
        <v>0.04</v>
      </c>
      <c r="LYO140" s="124">
        <v>0.04</v>
      </c>
      <c r="LYP140" s="124">
        <v>0.04</v>
      </c>
      <c r="LYQ140" s="124">
        <v>0.04</v>
      </c>
      <c r="LYR140" s="124">
        <v>0.04</v>
      </c>
      <c r="LYS140" s="124">
        <v>0.04</v>
      </c>
      <c r="LYT140" s="124">
        <v>0.04</v>
      </c>
      <c r="LYU140" s="124">
        <v>0.04</v>
      </c>
      <c r="LYV140" s="124">
        <v>0.04</v>
      </c>
      <c r="LYW140" s="124">
        <v>0.04</v>
      </c>
      <c r="LYX140" s="124">
        <v>0.04</v>
      </c>
      <c r="LYY140" s="124">
        <v>0.04</v>
      </c>
      <c r="LYZ140" s="124">
        <v>0.04</v>
      </c>
      <c r="LZA140" s="124">
        <v>0.04</v>
      </c>
      <c r="LZB140" s="124">
        <v>0.04</v>
      </c>
      <c r="LZC140" s="124">
        <v>0.04</v>
      </c>
      <c r="LZD140" s="124">
        <v>0.04</v>
      </c>
      <c r="LZE140" s="124">
        <v>0.04</v>
      </c>
      <c r="LZF140" s="124">
        <v>0.04</v>
      </c>
      <c r="LZG140" s="124">
        <v>0.04</v>
      </c>
      <c r="LZH140" s="124">
        <v>0.04</v>
      </c>
      <c r="LZI140" s="124">
        <v>0.04</v>
      </c>
      <c r="LZJ140" s="124">
        <v>0.04</v>
      </c>
      <c r="LZK140" s="124">
        <v>0.04</v>
      </c>
      <c r="LZL140" s="124">
        <v>0.04</v>
      </c>
      <c r="LZM140" s="124">
        <v>0.04</v>
      </c>
      <c r="LZN140" s="124">
        <v>0.04</v>
      </c>
      <c r="LZO140" s="124">
        <v>0.04</v>
      </c>
      <c r="LZP140" s="124">
        <v>0.04</v>
      </c>
      <c r="LZQ140" s="124">
        <v>0.04</v>
      </c>
      <c r="LZR140" s="124">
        <v>0.04</v>
      </c>
      <c r="LZS140" s="124">
        <v>0.04</v>
      </c>
      <c r="LZT140" s="124">
        <v>0.04</v>
      </c>
      <c r="LZU140" s="124">
        <v>0.04</v>
      </c>
      <c r="LZV140" s="124">
        <v>0.04</v>
      </c>
      <c r="LZW140" s="124">
        <v>0.04</v>
      </c>
      <c r="LZX140" s="124">
        <v>0.04</v>
      </c>
      <c r="LZY140" s="124">
        <v>0.04</v>
      </c>
      <c r="LZZ140" s="124">
        <v>0.04</v>
      </c>
      <c r="MAA140" s="124">
        <v>0.04</v>
      </c>
      <c r="MAB140" s="124">
        <v>0.04</v>
      </c>
      <c r="MAC140" s="124">
        <v>0.04</v>
      </c>
      <c r="MAD140" s="124">
        <v>0.04</v>
      </c>
      <c r="MAE140" s="124">
        <v>0.04</v>
      </c>
      <c r="MAF140" s="124">
        <v>0.04</v>
      </c>
      <c r="MAG140" s="124">
        <v>0.04</v>
      </c>
      <c r="MAH140" s="124">
        <v>0.04</v>
      </c>
      <c r="MAI140" s="124">
        <v>0.04</v>
      </c>
      <c r="MAJ140" s="124">
        <v>0.04</v>
      </c>
      <c r="MAK140" s="124">
        <v>0.04</v>
      </c>
      <c r="MAL140" s="124">
        <v>0.04</v>
      </c>
      <c r="MAM140" s="124">
        <v>0.04</v>
      </c>
      <c r="MAN140" s="124">
        <v>0.04</v>
      </c>
      <c r="MAO140" s="124">
        <v>0.04</v>
      </c>
      <c r="MAP140" s="124">
        <v>0.04</v>
      </c>
      <c r="MAQ140" s="124">
        <v>0.04</v>
      </c>
      <c r="MAR140" s="124">
        <v>0.04</v>
      </c>
      <c r="MAS140" s="124">
        <v>0.04</v>
      </c>
      <c r="MAT140" s="124">
        <v>0.04</v>
      </c>
      <c r="MAU140" s="124">
        <v>0.04</v>
      </c>
      <c r="MAV140" s="124">
        <v>0.04</v>
      </c>
      <c r="MAW140" s="124">
        <v>0.04</v>
      </c>
      <c r="MAX140" s="124">
        <v>0.04</v>
      </c>
      <c r="MAY140" s="124">
        <v>0.04</v>
      </c>
      <c r="MAZ140" s="124">
        <v>0.04</v>
      </c>
      <c r="MBA140" s="124">
        <v>0.04</v>
      </c>
      <c r="MBB140" s="124">
        <v>0.04</v>
      </c>
      <c r="MBC140" s="124">
        <v>0.04</v>
      </c>
      <c r="MBD140" s="124">
        <v>0.04</v>
      </c>
      <c r="MBE140" s="124">
        <v>0.04</v>
      </c>
      <c r="MBF140" s="124">
        <v>0.04</v>
      </c>
      <c r="MBG140" s="124">
        <v>0.04</v>
      </c>
      <c r="MBH140" s="124">
        <v>0.04</v>
      </c>
      <c r="MBI140" s="124">
        <v>0.04</v>
      </c>
      <c r="MBJ140" s="124">
        <v>0.04</v>
      </c>
      <c r="MBK140" s="124">
        <v>0.04</v>
      </c>
      <c r="MBL140" s="124">
        <v>0.04</v>
      </c>
      <c r="MBM140" s="124">
        <v>0.04</v>
      </c>
      <c r="MBN140" s="124">
        <v>0.04</v>
      </c>
      <c r="MBO140" s="124">
        <v>0.04</v>
      </c>
      <c r="MBP140" s="124">
        <v>0.04</v>
      </c>
      <c r="MBQ140" s="124">
        <v>0.04</v>
      </c>
      <c r="MBR140" s="124">
        <v>0.04</v>
      </c>
      <c r="MBS140" s="124">
        <v>0.04</v>
      </c>
      <c r="MBT140" s="124">
        <v>0.04</v>
      </c>
      <c r="MBU140" s="124">
        <v>0.04</v>
      </c>
      <c r="MBV140" s="124">
        <v>0.04</v>
      </c>
      <c r="MBW140" s="124">
        <v>0.04</v>
      </c>
      <c r="MBX140" s="124">
        <v>0.04</v>
      </c>
      <c r="MBY140" s="124">
        <v>0.04</v>
      </c>
      <c r="MBZ140" s="124">
        <v>0.04</v>
      </c>
      <c r="MCA140" s="124">
        <v>0.04</v>
      </c>
      <c r="MCB140" s="124">
        <v>0.04</v>
      </c>
      <c r="MCC140" s="124">
        <v>0.04</v>
      </c>
      <c r="MCD140" s="124">
        <v>0.04</v>
      </c>
      <c r="MCE140" s="124">
        <v>0.04</v>
      </c>
      <c r="MCF140" s="124">
        <v>0.04</v>
      </c>
      <c r="MCG140" s="124">
        <v>0.04</v>
      </c>
      <c r="MCH140" s="124">
        <v>0.04</v>
      </c>
      <c r="MCI140" s="124">
        <v>0.04</v>
      </c>
      <c r="MCJ140" s="124">
        <v>0.04</v>
      </c>
      <c r="MCK140" s="124">
        <v>0.04</v>
      </c>
      <c r="MCL140" s="124">
        <v>0.04</v>
      </c>
      <c r="MCM140" s="124">
        <v>0.04</v>
      </c>
      <c r="MCN140" s="124">
        <v>0.04</v>
      </c>
      <c r="MCO140" s="124">
        <v>0.04</v>
      </c>
      <c r="MCP140" s="124">
        <v>0.04</v>
      </c>
      <c r="MCQ140" s="124">
        <v>0.04</v>
      </c>
      <c r="MCR140" s="124">
        <v>0.04</v>
      </c>
      <c r="MCS140" s="124">
        <v>0.04</v>
      </c>
      <c r="MCT140" s="124">
        <v>0.04</v>
      </c>
      <c r="MCU140" s="124">
        <v>0.04</v>
      </c>
      <c r="MCV140" s="124">
        <v>0.04</v>
      </c>
      <c r="MCW140" s="124">
        <v>0.04</v>
      </c>
      <c r="MCX140" s="124">
        <v>0.04</v>
      </c>
      <c r="MCY140" s="124">
        <v>0.04</v>
      </c>
      <c r="MCZ140" s="124">
        <v>0.04</v>
      </c>
      <c r="MDA140" s="124">
        <v>0.04</v>
      </c>
      <c r="MDB140" s="124">
        <v>0.04</v>
      </c>
      <c r="MDC140" s="124">
        <v>0.04</v>
      </c>
      <c r="MDD140" s="124">
        <v>0.04</v>
      </c>
      <c r="MDE140" s="124">
        <v>0.04</v>
      </c>
      <c r="MDF140" s="124">
        <v>0.04</v>
      </c>
      <c r="MDG140" s="124">
        <v>0.04</v>
      </c>
      <c r="MDH140" s="124">
        <v>0.04</v>
      </c>
      <c r="MDI140" s="124">
        <v>0.04</v>
      </c>
      <c r="MDJ140" s="124">
        <v>0.04</v>
      </c>
      <c r="MDK140" s="124">
        <v>0.04</v>
      </c>
      <c r="MDL140" s="124">
        <v>0.04</v>
      </c>
      <c r="MDM140" s="124">
        <v>0.04</v>
      </c>
      <c r="MDN140" s="124">
        <v>0.04</v>
      </c>
      <c r="MDO140" s="124">
        <v>0.04</v>
      </c>
      <c r="MDP140" s="124">
        <v>0.04</v>
      </c>
      <c r="MDQ140" s="124">
        <v>0.04</v>
      </c>
      <c r="MDR140" s="124">
        <v>0.04</v>
      </c>
      <c r="MDS140" s="124">
        <v>0.04</v>
      </c>
      <c r="MDT140" s="124">
        <v>0.04</v>
      </c>
      <c r="MDU140" s="124">
        <v>0.04</v>
      </c>
      <c r="MDV140" s="124">
        <v>0.04</v>
      </c>
      <c r="MDW140" s="124">
        <v>0.04</v>
      </c>
      <c r="MDX140" s="124">
        <v>0.04</v>
      </c>
      <c r="MDY140" s="124">
        <v>0.04</v>
      </c>
      <c r="MDZ140" s="124">
        <v>0.04</v>
      </c>
      <c r="MEA140" s="124">
        <v>0.04</v>
      </c>
      <c r="MEB140" s="124">
        <v>0.04</v>
      </c>
      <c r="MEC140" s="124">
        <v>0.04</v>
      </c>
      <c r="MED140" s="124">
        <v>0.04</v>
      </c>
      <c r="MEE140" s="124">
        <v>0.04</v>
      </c>
      <c r="MEF140" s="124">
        <v>0.04</v>
      </c>
      <c r="MEG140" s="124">
        <v>0.04</v>
      </c>
      <c r="MEH140" s="124">
        <v>0.04</v>
      </c>
      <c r="MEI140" s="124">
        <v>0.04</v>
      </c>
      <c r="MEJ140" s="124">
        <v>0.04</v>
      </c>
      <c r="MEK140" s="124">
        <v>0.04</v>
      </c>
      <c r="MEL140" s="124">
        <v>0.04</v>
      </c>
      <c r="MEM140" s="124">
        <v>0.04</v>
      </c>
      <c r="MEN140" s="124">
        <v>0.04</v>
      </c>
      <c r="MEO140" s="124">
        <v>0.04</v>
      </c>
      <c r="MEP140" s="124">
        <v>0.04</v>
      </c>
      <c r="MEQ140" s="124">
        <v>0.04</v>
      </c>
      <c r="MER140" s="124">
        <v>0.04</v>
      </c>
      <c r="MES140" s="124">
        <v>0.04</v>
      </c>
      <c r="MET140" s="124">
        <v>0.04</v>
      </c>
      <c r="MEU140" s="124">
        <v>0.04</v>
      </c>
      <c r="MEV140" s="124">
        <v>0.04</v>
      </c>
      <c r="MEW140" s="124">
        <v>0.04</v>
      </c>
      <c r="MEX140" s="124">
        <v>0.04</v>
      </c>
      <c r="MEY140" s="124">
        <v>0.04</v>
      </c>
      <c r="MEZ140" s="124">
        <v>0.04</v>
      </c>
      <c r="MFA140" s="124">
        <v>0.04</v>
      </c>
      <c r="MFB140" s="124">
        <v>0.04</v>
      </c>
      <c r="MFC140" s="124">
        <v>0.04</v>
      </c>
      <c r="MFD140" s="124">
        <v>0.04</v>
      </c>
      <c r="MFE140" s="124">
        <v>0.04</v>
      </c>
      <c r="MFF140" s="124">
        <v>0.04</v>
      </c>
      <c r="MFG140" s="124">
        <v>0.04</v>
      </c>
      <c r="MFH140" s="124">
        <v>0.04</v>
      </c>
      <c r="MFI140" s="124">
        <v>0.04</v>
      </c>
      <c r="MFJ140" s="124">
        <v>0.04</v>
      </c>
      <c r="MFK140" s="124">
        <v>0.04</v>
      </c>
      <c r="MFL140" s="124">
        <v>0.04</v>
      </c>
      <c r="MFM140" s="124">
        <v>0.04</v>
      </c>
      <c r="MFN140" s="124">
        <v>0.04</v>
      </c>
      <c r="MFO140" s="124">
        <v>0.04</v>
      </c>
      <c r="MFP140" s="124">
        <v>0.04</v>
      </c>
      <c r="MFQ140" s="124">
        <v>0.04</v>
      </c>
      <c r="MFR140" s="124">
        <v>0.04</v>
      </c>
      <c r="MFS140" s="124">
        <v>0.04</v>
      </c>
      <c r="MFT140" s="124">
        <v>0.04</v>
      </c>
      <c r="MFU140" s="124">
        <v>0.04</v>
      </c>
      <c r="MFV140" s="124">
        <v>0.04</v>
      </c>
      <c r="MFW140" s="124">
        <v>0.04</v>
      </c>
      <c r="MFX140" s="124">
        <v>0.04</v>
      </c>
      <c r="MFY140" s="124">
        <v>0.04</v>
      </c>
      <c r="MFZ140" s="124">
        <v>0.04</v>
      </c>
      <c r="MGA140" s="124">
        <v>0.04</v>
      </c>
      <c r="MGB140" s="124">
        <v>0.04</v>
      </c>
      <c r="MGC140" s="124">
        <v>0.04</v>
      </c>
      <c r="MGD140" s="124">
        <v>0.04</v>
      </c>
      <c r="MGE140" s="124">
        <v>0.04</v>
      </c>
      <c r="MGF140" s="124">
        <v>0.04</v>
      </c>
      <c r="MGG140" s="124">
        <v>0.04</v>
      </c>
      <c r="MGH140" s="124">
        <v>0.04</v>
      </c>
      <c r="MGI140" s="124">
        <v>0.04</v>
      </c>
      <c r="MGJ140" s="124">
        <v>0.04</v>
      </c>
      <c r="MGK140" s="124">
        <v>0.04</v>
      </c>
      <c r="MGL140" s="124">
        <v>0.04</v>
      </c>
      <c r="MGM140" s="124">
        <v>0.04</v>
      </c>
      <c r="MGN140" s="124">
        <v>0.04</v>
      </c>
      <c r="MGO140" s="124">
        <v>0.04</v>
      </c>
      <c r="MGP140" s="124">
        <v>0.04</v>
      </c>
      <c r="MGQ140" s="124">
        <v>0.04</v>
      </c>
      <c r="MGR140" s="124">
        <v>0.04</v>
      </c>
      <c r="MGS140" s="124">
        <v>0.04</v>
      </c>
      <c r="MGT140" s="124">
        <v>0.04</v>
      </c>
      <c r="MGU140" s="124">
        <v>0.04</v>
      </c>
      <c r="MGV140" s="124">
        <v>0.04</v>
      </c>
      <c r="MGW140" s="124">
        <v>0.04</v>
      </c>
      <c r="MGX140" s="124">
        <v>0.04</v>
      </c>
      <c r="MGY140" s="124">
        <v>0.04</v>
      </c>
      <c r="MGZ140" s="124">
        <v>0.04</v>
      </c>
      <c r="MHA140" s="124">
        <v>0.04</v>
      </c>
      <c r="MHB140" s="124">
        <v>0.04</v>
      </c>
      <c r="MHC140" s="124">
        <v>0.04</v>
      </c>
      <c r="MHD140" s="124">
        <v>0.04</v>
      </c>
      <c r="MHE140" s="124">
        <v>0.04</v>
      </c>
      <c r="MHF140" s="124">
        <v>0.04</v>
      </c>
      <c r="MHG140" s="124">
        <v>0.04</v>
      </c>
      <c r="MHH140" s="124">
        <v>0.04</v>
      </c>
      <c r="MHI140" s="124">
        <v>0.04</v>
      </c>
      <c r="MHJ140" s="124">
        <v>0.04</v>
      </c>
      <c r="MHK140" s="124">
        <v>0.04</v>
      </c>
      <c r="MHL140" s="124">
        <v>0.04</v>
      </c>
      <c r="MHM140" s="124">
        <v>0.04</v>
      </c>
      <c r="MHN140" s="124">
        <v>0.04</v>
      </c>
      <c r="MHO140" s="124">
        <v>0.04</v>
      </c>
      <c r="MHP140" s="124">
        <v>0.04</v>
      </c>
      <c r="MHQ140" s="124">
        <v>0.04</v>
      </c>
      <c r="MHR140" s="124">
        <v>0.04</v>
      </c>
      <c r="MHS140" s="124">
        <v>0.04</v>
      </c>
      <c r="MHT140" s="124">
        <v>0.04</v>
      </c>
      <c r="MHU140" s="124">
        <v>0.04</v>
      </c>
      <c r="MHV140" s="124">
        <v>0.04</v>
      </c>
      <c r="MHW140" s="124">
        <v>0.04</v>
      </c>
      <c r="MHX140" s="124">
        <v>0.04</v>
      </c>
      <c r="MHY140" s="124">
        <v>0.04</v>
      </c>
      <c r="MHZ140" s="124">
        <v>0.04</v>
      </c>
      <c r="MIA140" s="124">
        <v>0.04</v>
      </c>
      <c r="MIB140" s="124">
        <v>0.04</v>
      </c>
      <c r="MIC140" s="124">
        <v>0.04</v>
      </c>
      <c r="MID140" s="124">
        <v>0.04</v>
      </c>
      <c r="MIE140" s="124">
        <v>0.04</v>
      </c>
      <c r="MIF140" s="124">
        <v>0.04</v>
      </c>
      <c r="MIG140" s="124">
        <v>0.04</v>
      </c>
      <c r="MIH140" s="124">
        <v>0.04</v>
      </c>
      <c r="MII140" s="124">
        <v>0.04</v>
      </c>
      <c r="MIJ140" s="124">
        <v>0.04</v>
      </c>
      <c r="MIK140" s="124">
        <v>0.04</v>
      </c>
      <c r="MIL140" s="124">
        <v>0.04</v>
      </c>
      <c r="MIM140" s="124">
        <v>0.04</v>
      </c>
      <c r="MIN140" s="124">
        <v>0.04</v>
      </c>
      <c r="MIO140" s="124">
        <v>0.04</v>
      </c>
      <c r="MIP140" s="124">
        <v>0.04</v>
      </c>
      <c r="MIQ140" s="124">
        <v>0.04</v>
      </c>
      <c r="MIR140" s="124">
        <v>0.04</v>
      </c>
      <c r="MIS140" s="124">
        <v>0.04</v>
      </c>
      <c r="MIT140" s="124">
        <v>0.04</v>
      </c>
      <c r="MIU140" s="124">
        <v>0.04</v>
      </c>
      <c r="MIV140" s="124">
        <v>0.04</v>
      </c>
      <c r="MIW140" s="124">
        <v>0.04</v>
      </c>
      <c r="MIX140" s="124">
        <v>0.04</v>
      </c>
      <c r="MIY140" s="124">
        <v>0.04</v>
      </c>
      <c r="MIZ140" s="124">
        <v>0.04</v>
      </c>
      <c r="MJA140" s="124">
        <v>0.04</v>
      </c>
      <c r="MJB140" s="124">
        <v>0.04</v>
      </c>
      <c r="MJC140" s="124">
        <v>0.04</v>
      </c>
      <c r="MJD140" s="124">
        <v>0.04</v>
      </c>
      <c r="MJE140" s="124">
        <v>0.04</v>
      </c>
      <c r="MJF140" s="124">
        <v>0.04</v>
      </c>
      <c r="MJG140" s="124">
        <v>0.04</v>
      </c>
      <c r="MJH140" s="124">
        <v>0.04</v>
      </c>
      <c r="MJI140" s="124">
        <v>0.04</v>
      </c>
      <c r="MJJ140" s="124">
        <v>0.04</v>
      </c>
      <c r="MJK140" s="124">
        <v>0.04</v>
      </c>
      <c r="MJL140" s="124">
        <v>0.04</v>
      </c>
      <c r="MJM140" s="124">
        <v>0.04</v>
      </c>
      <c r="MJN140" s="124">
        <v>0.04</v>
      </c>
      <c r="MJO140" s="124">
        <v>0.04</v>
      </c>
      <c r="MJP140" s="124">
        <v>0.04</v>
      </c>
      <c r="MJQ140" s="124">
        <v>0.04</v>
      </c>
      <c r="MJR140" s="124">
        <v>0.04</v>
      </c>
      <c r="MJS140" s="124">
        <v>0.04</v>
      </c>
      <c r="MJT140" s="124">
        <v>0.04</v>
      </c>
      <c r="MJU140" s="124">
        <v>0.04</v>
      </c>
      <c r="MJV140" s="124">
        <v>0.04</v>
      </c>
      <c r="MJW140" s="124">
        <v>0.04</v>
      </c>
      <c r="MJX140" s="124">
        <v>0.04</v>
      </c>
      <c r="MJY140" s="124">
        <v>0.04</v>
      </c>
      <c r="MJZ140" s="124">
        <v>0.04</v>
      </c>
      <c r="MKA140" s="124">
        <v>0.04</v>
      </c>
      <c r="MKB140" s="124">
        <v>0.04</v>
      </c>
      <c r="MKC140" s="124">
        <v>0.04</v>
      </c>
      <c r="MKD140" s="124">
        <v>0.04</v>
      </c>
      <c r="MKE140" s="124">
        <v>0.04</v>
      </c>
      <c r="MKF140" s="124">
        <v>0.04</v>
      </c>
      <c r="MKG140" s="124">
        <v>0.04</v>
      </c>
      <c r="MKH140" s="124">
        <v>0.04</v>
      </c>
      <c r="MKI140" s="124">
        <v>0.04</v>
      </c>
      <c r="MKJ140" s="124">
        <v>0.04</v>
      </c>
      <c r="MKK140" s="124">
        <v>0.04</v>
      </c>
      <c r="MKL140" s="124">
        <v>0.04</v>
      </c>
      <c r="MKM140" s="124">
        <v>0.04</v>
      </c>
      <c r="MKN140" s="124">
        <v>0.04</v>
      </c>
      <c r="MKO140" s="124">
        <v>0.04</v>
      </c>
      <c r="MKP140" s="124">
        <v>0.04</v>
      </c>
      <c r="MKQ140" s="124">
        <v>0.04</v>
      </c>
      <c r="MKR140" s="124">
        <v>0.04</v>
      </c>
      <c r="MKS140" s="124">
        <v>0.04</v>
      </c>
      <c r="MKT140" s="124">
        <v>0.04</v>
      </c>
      <c r="MKU140" s="124">
        <v>0.04</v>
      </c>
      <c r="MKV140" s="124">
        <v>0.04</v>
      </c>
      <c r="MKW140" s="124">
        <v>0.04</v>
      </c>
      <c r="MKX140" s="124">
        <v>0.04</v>
      </c>
      <c r="MKY140" s="124">
        <v>0.04</v>
      </c>
      <c r="MKZ140" s="124">
        <v>0.04</v>
      </c>
      <c r="MLA140" s="124">
        <v>0.04</v>
      </c>
      <c r="MLB140" s="124">
        <v>0.04</v>
      </c>
      <c r="MLC140" s="124">
        <v>0.04</v>
      </c>
      <c r="MLD140" s="124">
        <v>0.04</v>
      </c>
      <c r="MLE140" s="124">
        <v>0.04</v>
      </c>
      <c r="MLF140" s="124">
        <v>0.04</v>
      </c>
      <c r="MLG140" s="124">
        <v>0.04</v>
      </c>
      <c r="MLH140" s="124">
        <v>0.04</v>
      </c>
      <c r="MLI140" s="124">
        <v>0.04</v>
      </c>
      <c r="MLJ140" s="124">
        <v>0.04</v>
      </c>
      <c r="MLK140" s="124">
        <v>0.04</v>
      </c>
      <c r="MLL140" s="124">
        <v>0.04</v>
      </c>
      <c r="MLM140" s="124">
        <v>0.04</v>
      </c>
      <c r="MLN140" s="124">
        <v>0.04</v>
      </c>
      <c r="MLO140" s="124">
        <v>0.04</v>
      </c>
      <c r="MLP140" s="124">
        <v>0.04</v>
      </c>
      <c r="MLQ140" s="124">
        <v>0.04</v>
      </c>
      <c r="MLR140" s="124">
        <v>0.04</v>
      </c>
      <c r="MLS140" s="124">
        <v>0.04</v>
      </c>
      <c r="MLT140" s="124">
        <v>0.04</v>
      </c>
      <c r="MLU140" s="124">
        <v>0.04</v>
      </c>
      <c r="MLV140" s="124">
        <v>0.04</v>
      </c>
      <c r="MLW140" s="124">
        <v>0.04</v>
      </c>
      <c r="MLX140" s="124">
        <v>0.04</v>
      </c>
      <c r="MLY140" s="124">
        <v>0.04</v>
      </c>
      <c r="MLZ140" s="124">
        <v>0.04</v>
      </c>
      <c r="MMA140" s="124">
        <v>0.04</v>
      </c>
      <c r="MMB140" s="124">
        <v>0.04</v>
      </c>
      <c r="MMC140" s="124">
        <v>0.04</v>
      </c>
      <c r="MMD140" s="124">
        <v>0.04</v>
      </c>
      <c r="MME140" s="124">
        <v>0.04</v>
      </c>
      <c r="MMF140" s="124">
        <v>0.04</v>
      </c>
      <c r="MMG140" s="124">
        <v>0.04</v>
      </c>
      <c r="MMH140" s="124">
        <v>0.04</v>
      </c>
      <c r="MMI140" s="124">
        <v>0.04</v>
      </c>
      <c r="MMJ140" s="124">
        <v>0.04</v>
      </c>
      <c r="MMK140" s="124">
        <v>0.04</v>
      </c>
      <c r="MML140" s="124">
        <v>0.04</v>
      </c>
      <c r="MMM140" s="124">
        <v>0.04</v>
      </c>
      <c r="MMN140" s="124">
        <v>0.04</v>
      </c>
      <c r="MMO140" s="124">
        <v>0.04</v>
      </c>
      <c r="MMP140" s="124">
        <v>0.04</v>
      </c>
      <c r="MMQ140" s="124">
        <v>0.04</v>
      </c>
      <c r="MMR140" s="124">
        <v>0.04</v>
      </c>
      <c r="MMS140" s="124">
        <v>0.04</v>
      </c>
      <c r="MMT140" s="124">
        <v>0.04</v>
      </c>
      <c r="MMU140" s="124">
        <v>0.04</v>
      </c>
      <c r="MMV140" s="124">
        <v>0.04</v>
      </c>
      <c r="MMW140" s="124">
        <v>0.04</v>
      </c>
      <c r="MMX140" s="124">
        <v>0.04</v>
      </c>
      <c r="MMY140" s="124">
        <v>0.04</v>
      </c>
      <c r="MMZ140" s="124">
        <v>0.04</v>
      </c>
      <c r="MNA140" s="124">
        <v>0.04</v>
      </c>
      <c r="MNB140" s="124">
        <v>0.04</v>
      </c>
      <c r="MNC140" s="124">
        <v>0.04</v>
      </c>
      <c r="MND140" s="124">
        <v>0.04</v>
      </c>
      <c r="MNE140" s="124">
        <v>0.04</v>
      </c>
      <c r="MNF140" s="124">
        <v>0.04</v>
      </c>
      <c r="MNG140" s="124">
        <v>0.04</v>
      </c>
      <c r="MNH140" s="124">
        <v>0.04</v>
      </c>
      <c r="MNI140" s="124">
        <v>0.04</v>
      </c>
      <c r="MNJ140" s="124">
        <v>0.04</v>
      </c>
      <c r="MNK140" s="124">
        <v>0.04</v>
      </c>
      <c r="MNL140" s="124">
        <v>0.04</v>
      </c>
      <c r="MNM140" s="124">
        <v>0.04</v>
      </c>
      <c r="MNN140" s="124">
        <v>0.04</v>
      </c>
      <c r="MNO140" s="124">
        <v>0.04</v>
      </c>
      <c r="MNP140" s="124">
        <v>0.04</v>
      </c>
      <c r="MNQ140" s="124">
        <v>0.04</v>
      </c>
      <c r="MNR140" s="124">
        <v>0.04</v>
      </c>
      <c r="MNS140" s="124">
        <v>0.04</v>
      </c>
      <c r="MNT140" s="124">
        <v>0.04</v>
      </c>
      <c r="MNU140" s="124">
        <v>0.04</v>
      </c>
      <c r="MNV140" s="124">
        <v>0.04</v>
      </c>
      <c r="MNW140" s="124">
        <v>0.04</v>
      </c>
      <c r="MNX140" s="124">
        <v>0.04</v>
      </c>
      <c r="MNY140" s="124">
        <v>0.04</v>
      </c>
      <c r="MNZ140" s="124">
        <v>0.04</v>
      </c>
      <c r="MOA140" s="124">
        <v>0.04</v>
      </c>
      <c r="MOB140" s="124">
        <v>0.04</v>
      </c>
      <c r="MOC140" s="124">
        <v>0.04</v>
      </c>
      <c r="MOD140" s="124">
        <v>0.04</v>
      </c>
      <c r="MOE140" s="124">
        <v>0.04</v>
      </c>
      <c r="MOF140" s="124">
        <v>0.04</v>
      </c>
      <c r="MOG140" s="124">
        <v>0.04</v>
      </c>
      <c r="MOH140" s="124">
        <v>0.04</v>
      </c>
      <c r="MOI140" s="124">
        <v>0.04</v>
      </c>
      <c r="MOJ140" s="124">
        <v>0.04</v>
      </c>
      <c r="MOK140" s="124">
        <v>0.04</v>
      </c>
      <c r="MOL140" s="124">
        <v>0.04</v>
      </c>
      <c r="MOM140" s="124">
        <v>0.04</v>
      </c>
      <c r="MON140" s="124">
        <v>0.04</v>
      </c>
      <c r="MOO140" s="124">
        <v>0.04</v>
      </c>
      <c r="MOP140" s="124">
        <v>0.04</v>
      </c>
      <c r="MOQ140" s="124">
        <v>0.04</v>
      </c>
      <c r="MOR140" s="124">
        <v>0.04</v>
      </c>
      <c r="MOS140" s="124">
        <v>0.04</v>
      </c>
      <c r="MOT140" s="124">
        <v>0.04</v>
      </c>
      <c r="MOU140" s="124">
        <v>0.04</v>
      </c>
      <c r="MOV140" s="124">
        <v>0.04</v>
      </c>
      <c r="MOW140" s="124">
        <v>0.04</v>
      </c>
      <c r="MOX140" s="124">
        <v>0.04</v>
      </c>
      <c r="MOY140" s="124">
        <v>0.04</v>
      </c>
      <c r="MOZ140" s="124">
        <v>0.04</v>
      </c>
      <c r="MPA140" s="124">
        <v>0.04</v>
      </c>
      <c r="MPB140" s="124">
        <v>0.04</v>
      </c>
      <c r="MPC140" s="124">
        <v>0.04</v>
      </c>
      <c r="MPD140" s="124">
        <v>0.04</v>
      </c>
      <c r="MPE140" s="124">
        <v>0.04</v>
      </c>
      <c r="MPF140" s="124">
        <v>0.04</v>
      </c>
      <c r="MPG140" s="124">
        <v>0.04</v>
      </c>
      <c r="MPH140" s="124">
        <v>0.04</v>
      </c>
      <c r="MPI140" s="124">
        <v>0.04</v>
      </c>
      <c r="MPJ140" s="124">
        <v>0.04</v>
      </c>
      <c r="MPK140" s="124">
        <v>0.04</v>
      </c>
      <c r="MPL140" s="124">
        <v>0.04</v>
      </c>
      <c r="MPM140" s="124">
        <v>0.04</v>
      </c>
      <c r="MPN140" s="124">
        <v>0.04</v>
      </c>
      <c r="MPO140" s="124">
        <v>0.04</v>
      </c>
      <c r="MPP140" s="124">
        <v>0.04</v>
      </c>
      <c r="MPQ140" s="124">
        <v>0.04</v>
      </c>
      <c r="MPR140" s="124">
        <v>0.04</v>
      </c>
      <c r="MPS140" s="124">
        <v>0.04</v>
      </c>
      <c r="MPT140" s="124">
        <v>0.04</v>
      </c>
      <c r="MPU140" s="124">
        <v>0.04</v>
      </c>
      <c r="MPV140" s="124">
        <v>0.04</v>
      </c>
      <c r="MPW140" s="124">
        <v>0.04</v>
      </c>
      <c r="MPX140" s="124">
        <v>0.04</v>
      </c>
      <c r="MPY140" s="124">
        <v>0.04</v>
      </c>
      <c r="MPZ140" s="124">
        <v>0.04</v>
      </c>
      <c r="MQA140" s="124">
        <v>0.04</v>
      </c>
      <c r="MQB140" s="124">
        <v>0.04</v>
      </c>
      <c r="MQC140" s="124">
        <v>0.04</v>
      </c>
      <c r="MQD140" s="124">
        <v>0.04</v>
      </c>
      <c r="MQE140" s="124">
        <v>0.04</v>
      </c>
      <c r="MQF140" s="124">
        <v>0.04</v>
      </c>
      <c r="MQG140" s="124">
        <v>0.04</v>
      </c>
      <c r="MQH140" s="124">
        <v>0.04</v>
      </c>
      <c r="MQI140" s="124">
        <v>0.04</v>
      </c>
      <c r="MQJ140" s="124">
        <v>0.04</v>
      </c>
      <c r="MQK140" s="124">
        <v>0.04</v>
      </c>
      <c r="MQL140" s="124">
        <v>0.04</v>
      </c>
      <c r="MQM140" s="124">
        <v>0.04</v>
      </c>
      <c r="MQN140" s="124">
        <v>0.04</v>
      </c>
      <c r="MQO140" s="124">
        <v>0.04</v>
      </c>
      <c r="MQP140" s="124">
        <v>0.04</v>
      </c>
      <c r="MQQ140" s="124">
        <v>0.04</v>
      </c>
      <c r="MQR140" s="124">
        <v>0.04</v>
      </c>
      <c r="MQS140" s="124">
        <v>0.04</v>
      </c>
      <c r="MQT140" s="124">
        <v>0.04</v>
      </c>
      <c r="MQU140" s="124">
        <v>0.04</v>
      </c>
      <c r="MQV140" s="124">
        <v>0.04</v>
      </c>
      <c r="MQW140" s="124">
        <v>0.04</v>
      </c>
      <c r="MQX140" s="124">
        <v>0.04</v>
      </c>
      <c r="MQY140" s="124">
        <v>0.04</v>
      </c>
      <c r="MQZ140" s="124">
        <v>0.04</v>
      </c>
      <c r="MRA140" s="124">
        <v>0.04</v>
      </c>
      <c r="MRB140" s="124">
        <v>0.04</v>
      </c>
      <c r="MRC140" s="124">
        <v>0.04</v>
      </c>
      <c r="MRD140" s="124">
        <v>0.04</v>
      </c>
      <c r="MRE140" s="124">
        <v>0.04</v>
      </c>
      <c r="MRF140" s="124">
        <v>0.04</v>
      </c>
      <c r="MRG140" s="124">
        <v>0.04</v>
      </c>
      <c r="MRH140" s="124">
        <v>0.04</v>
      </c>
      <c r="MRI140" s="124">
        <v>0.04</v>
      </c>
      <c r="MRJ140" s="124">
        <v>0.04</v>
      </c>
      <c r="MRK140" s="124">
        <v>0.04</v>
      </c>
      <c r="MRL140" s="124">
        <v>0.04</v>
      </c>
      <c r="MRM140" s="124">
        <v>0.04</v>
      </c>
      <c r="MRN140" s="124">
        <v>0.04</v>
      </c>
      <c r="MRO140" s="124">
        <v>0.04</v>
      </c>
      <c r="MRP140" s="124">
        <v>0.04</v>
      </c>
      <c r="MRQ140" s="124">
        <v>0.04</v>
      </c>
      <c r="MRR140" s="124">
        <v>0.04</v>
      </c>
      <c r="MRS140" s="124">
        <v>0.04</v>
      </c>
      <c r="MRT140" s="124">
        <v>0.04</v>
      </c>
      <c r="MRU140" s="124">
        <v>0.04</v>
      </c>
      <c r="MRV140" s="124">
        <v>0.04</v>
      </c>
      <c r="MRW140" s="124">
        <v>0.04</v>
      </c>
      <c r="MRX140" s="124">
        <v>0.04</v>
      </c>
      <c r="MRY140" s="124">
        <v>0.04</v>
      </c>
      <c r="MRZ140" s="124">
        <v>0.04</v>
      </c>
      <c r="MSA140" s="124">
        <v>0.04</v>
      </c>
      <c r="MSB140" s="124">
        <v>0.04</v>
      </c>
      <c r="MSC140" s="124">
        <v>0.04</v>
      </c>
      <c r="MSD140" s="124">
        <v>0.04</v>
      </c>
      <c r="MSE140" s="124">
        <v>0.04</v>
      </c>
      <c r="MSF140" s="124">
        <v>0.04</v>
      </c>
      <c r="MSG140" s="124">
        <v>0.04</v>
      </c>
      <c r="MSH140" s="124">
        <v>0.04</v>
      </c>
      <c r="MSI140" s="124">
        <v>0.04</v>
      </c>
      <c r="MSJ140" s="124">
        <v>0.04</v>
      </c>
      <c r="MSK140" s="124">
        <v>0.04</v>
      </c>
      <c r="MSL140" s="124">
        <v>0.04</v>
      </c>
      <c r="MSM140" s="124">
        <v>0.04</v>
      </c>
      <c r="MSN140" s="124">
        <v>0.04</v>
      </c>
      <c r="MSO140" s="124">
        <v>0.04</v>
      </c>
      <c r="MSP140" s="124">
        <v>0.04</v>
      </c>
      <c r="MSQ140" s="124">
        <v>0.04</v>
      </c>
      <c r="MSR140" s="124">
        <v>0.04</v>
      </c>
      <c r="MSS140" s="124">
        <v>0.04</v>
      </c>
      <c r="MST140" s="124">
        <v>0.04</v>
      </c>
      <c r="MSU140" s="124">
        <v>0.04</v>
      </c>
      <c r="MSV140" s="124">
        <v>0.04</v>
      </c>
      <c r="MSW140" s="124">
        <v>0.04</v>
      </c>
      <c r="MSX140" s="124">
        <v>0.04</v>
      </c>
      <c r="MSY140" s="124">
        <v>0.04</v>
      </c>
      <c r="MSZ140" s="124">
        <v>0.04</v>
      </c>
      <c r="MTA140" s="124">
        <v>0.04</v>
      </c>
      <c r="MTB140" s="124">
        <v>0.04</v>
      </c>
      <c r="MTC140" s="124">
        <v>0.04</v>
      </c>
      <c r="MTD140" s="124">
        <v>0.04</v>
      </c>
      <c r="MTE140" s="124">
        <v>0.04</v>
      </c>
      <c r="MTF140" s="124">
        <v>0.04</v>
      </c>
      <c r="MTG140" s="124">
        <v>0.04</v>
      </c>
      <c r="MTH140" s="124">
        <v>0.04</v>
      </c>
      <c r="MTI140" s="124">
        <v>0.04</v>
      </c>
      <c r="MTJ140" s="124">
        <v>0.04</v>
      </c>
      <c r="MTK140" s="124">
        <v>0.04</v>
      </c>
      <c r="MTL140" s="124">
        <v>0.04</v>
      </c>
      <c r="MTM140" s="124">
        <v>0.04</v>
      </c>
      <c r="MTN140" s="124">
        <v>0.04</v>
      </c>
      <c r="MTO140" s="124">
        <v>0.04</v>
      </c>
      <c r="MTP140" s="124">
        <v>0.04</v>
      </c>
      <c r="MTQ140" s="124">
        <v>0.04</v>
      </c>
      <c r="MTR140" s="124">
        <v>0.04</v>
      </c>
      <c r="MTS140" s="124">
        <v>0.04</v>
      </c>
      <c r="MTT140" s="124">
        <v>0.04</v>
      </c>
      <c r="MTU140" s="124">
        <v>0.04</v>
      </c>
      <c r="MTV140" s="124">
        <v>0.04</v>
      </c>
      <c r="MTW140" s="124">
        <v>0.04</v>
      </c>
      <c r="MTX140" s="124">
        <v>0.04</v>
      </c>
      <c r="MTY140" s="124">
        <v>0.04</v>
      </c>
      <c r="MTZ140" s="124">
        <v>0.04</v>
      </c>
      <c r="MUA140" s="124">
        <v>0.04</v>
      </c>
      <c r="MUB140" s="124">
        <v>0.04</v>
      </c>
      <c r="MUC140" s="124">
        <v>0.04</v>
      </c>
      <c r="MUD140" s="124">
        <v>0.04</v>
      </c>
      <c r="MUE140" s="124">
        <v>0.04</v>
      </c>
      <c r="MUF140" s="124">
        <v>0.04</v>
      </c>
      <c r="MUG140" s="124">
        <v>0.04</v>
      </c>
      <c r="MUH140" s="124">
        <v>0.04</v>
      </c>
      <c r="MUI140" s="124">
        <v>0.04</v>
      </c>
      <c r="MUJ140" s="124">
        <v>0.04</v>
      </c>
      <c r="MUK140" s="124">
        <v>0.04</v>
      </c>
      <c r="MUL140" s="124">
        <v>0.04</v>
      </c>
      <c r="MUM140" s="124">
        <v>0.04</v>
      </c>
      <c r="MUN140" s="124">
        <v>0.04</v>
      </c>
      <c r="MUO140" s="124">
        <v>0.04</v>
      </c>
      <c r="MUP140" s="124">
        <v>0.04</v>
      </c>
      <c r="MUQ140" s="124">
        <v>0.04</v>
      </c>
      <c r="MUR140" s="124">
        <v>0.04</v>
      </c>
      <c r="MUS140" s="124">
        <v>0.04</v>
      </c>
      <c r="MUT140" s="124">
        <v>0.04</v>
      </c>
      <c r="MUU140" s="124">
        <v>0.04</v>
      </c>
      <c r="MUV140" s="124">
        <v>0.04</v>
      </c>
      <c r="MUW140" s="124">
        <v>0.04</v>
      </c>
      <c r="MUX140" s="124">
        <v>0.04</v>
      </c>
      <c r="MUY140" s="124">
        <v>0.04</v>
      </c>
      <c r="MUZ140" s="124">
        <v>0.04</v>
      </c>
      <c r="MVA140" s="124">
        <v>0.04</v>
      </c>
      <c r="MVB140" s="124">
        <v>0.04</v>
      </c>
      <c r="MVC140" s="124">
        <v>0.04</v>
      </c>
      <c r="MVD140" s="124">
        <v>0.04</v>
      </c>
      <c r="MVE140" s="124">
        <v>0.04</v>
      </c>
      <c r="MVF140" s="124">
        <v>0.04</v>
      </c>
      <c r="MVG140" s="124">
        <v>0.04</v>
      </c>
      <c r="MVH140" s="124">
        <v>0.04</v>
      </c>
      <c r="MVI140" s="124">
        <v>0.04</v>
      </c>
      <c r="MVJ140" s="124">
        <v>0.04</v>
      </c>
      <c r="MVK140" s="124">
        <v>0.04</v>
      </c>
      <c r="MVL140" s="124">
        <v>0.04</v>
      </c>
      <c r="MVM140" s="124">
        <v>0.04</v>
      </c>
      <c r="MVN140" s="124">
        <v>0.04</v>
      </c>
      <c r="MVO140" s="124">
        <v>0.04</v>
      </c>
      <c r="MVP140" s="124">
        <v>0.04</v>
      </c>
      <c r="MVQ140" s="124">
        <v>0.04</v>
      </c>
      <c r="MVR140" s="124">
        <v>0.04</v>
      </c>
      <c r="MVS140" s="124">
        <v>0.04</v>
      </c>
      <c r="MVT140" s="124">
        <v>0.04</v>
      </c>
      <c r="MVU140" s="124">
        <v>0.04</v>
      </c>
      <c r="MVV140" s="124">
        <v>0.04</v>
      </c>
      <c r="MVW140" s="124">
        <v>0.04</v>
      </c>
      <c r="MVX140" s="124">
        <v>0.04</v>
      </c>
      <c r="MVY140" s="124">
        <v>0.04</v>
      </c>
      <c r="MVZ140" s="124">
        <v>0.04</v>
      </c>
      <c r="MWA140" s="124">
        <v>0.04</v>
      </c>
      <c r="MWB140" s="124">
        <v>0.04</v>
      </c>
      <c r="MWC140" s="124">
        <v>0.04</v>
      </c>
      <c r="MWD140" s="124">
        <v>0.04</v>
      </c>
      <c r="MWE140" s="124">
        <v>0.04</v>
      </c>
      <c r="MWF140" s="124">
        <v>0.04</v>
      </c>
      <c r="MWG140" s="124">
        <v>0.04</v>
      </c>
      <c r="MWH140" s="124">
        <v>0.04</v>
      </c>
      <c r="MWI140" s="124">
        <v>0.04</v>
      </c>
      <c r="MWJ140" s="124">
        <v>0.04</v>
      </c>
      <c r="MWK140" s="124">
        <v>0.04</v>
      </c>
      <c r="MWL140" s="124">
        <v>0.04</v>
      </c>
      <c r="MWM140" s="124">
        <v>0.04</v>
      </c>
      <c r="MWN140" s="124">
        <v>0.04</v>
      </c>
      <c r="MWO140" s="124">
        <v>0.04</v>
      </c>
      <c r="MWP140" s="124">
        <v>0.04</v>
      </c>
      <c r="MWQ140" s="124">
        <v>0.04</v>
      </c>
      <c r="MWR140" s="124">
        <v>0.04</v>
      </c>
      <c r="MWS140" s="124">
        <v>0.04</v>
      </c>
      <c r="MWT140" s="124">
        <v>0.04</v>
      </c>
      <c r="MWU140" s="124">
        <v>0.04</v>
      </c>
      <c r="MWV140" s="124">
        <v>0.04</v>
      </c>
      <c r="MWW140" s="124">
        <v>0.04</v>
      </c>
      <c r="MWX140" s="124">
        <v>0.04</v>
      </c>
      <c r="MWY140" s="124">
        <v>0.04</v>
      </c>
      <c r="MWZ140" s="124">
        <v>0.04</v>
      </c>
      <c r="MXA140" s="124">
        <v>0.04</v>
      </c>
      <c r="MXB140" s="124">
        <v>0.04</v>
      </c>
      <c r="MXC140" s="124">
        <v>0.04</v>
      </c>
      <c r="MXD140" s="124">
        <v>0.04</v>
      </c>
      <c r="MXE140" s="124">
        <v>0.04</v>
      </c>
      <c r="MXF140" s="124">
        <v>0.04</v>
      </c>
      <c r="MXG140" s="124">
        <v>0.04</v>
      </c>
      <c r="MXH140" s="124">
        <v>0.04</v>
      </c>
      <c r="MXI140" s="124">
        <v>0.04</v>
      </c>
      <c r="MXJ140" s="124">
        <v>0.04</v>
      </c>
      <c r="MXK140" s="124">
        <v>0.04</v>
      </c>
      <c r="MXL140" s="124">
        <v>0.04</v>
      </c>
      <c r="MXM140" s="124">
        <v>0.04</v>
      </c>
      <c r="MXN140" s="124">
        <v>0.04</v>
      </c>
      <c r="MXO140" s="124">
        <v>0.04</v>
      </c>
      <c r="MXP140" s="124">
        <v>0.04</v>
      </c>
      <c r="MXQ140" s="124">
        <v>0.04</v>
      </c>
      <c r="MXR140" s="124">
        <v>0.04</v>
      </c>
      <c r="MXS140" s="124">
        <v>0.04</v>
      </c>
      <c r="MXT140" s="124">
        <v>0.04</v>
      </c>
      <c r="MXU140" s="124">
        <v>0.04</v>
      </c>
      <c r="MXV140" s="124">
        <v>0.04</v>
      </c>
      <c r="MXW140" s="124">
        <v>0.04</v>
      </c>
      <c r="MXX140" s="124">
        <v>0.04</v>
      </c>
      <c r="MXY140" s="124">
        <v>0.04</v>
      </c>
      <c r="MXZ140" s="124">
        <v>0.04</v>
      </c>
      <c r="MYA140" s="124">
        <v>0.04</v>
      </c>
      <c r="MYB140" s="124">
        <v>0.04</v>
      </c>
      <c r="MYC140" s="124">
        <v>0.04</v>
      </c>
      <c r="MYD140" s="124">
        <v>0.04</v>
      </c>
      <c r="MYE140" s="124">
        <v>0.04</v>
      </c>
      <c r="MYF140" s="124">
        <v>0.04</v>
      </c>
      <c r="MYG140" s="124">
        <v>0.04</v>
      </c>
      <c r="MYH140" s="124">
        <v>0.04</v>
      </c>
      <c r="MYI140" s="124">
        <v>0.04</v>
      </c>
      <c r="MYJ140" s="124">
        <v>0.04</v>
      </c>
      <c r="MYK140" s="124">
        <v>0.04</v>
      </c>
      <c r="MYL140" s="124">
        <v>0.04</v>
      </c>
      <c r="MYM140" s="124">
        <v>0.04</v>
      </c>
      <c r="MYN140" s="124">
        <v>0.04</v>
      </c>
      <c r="MYO140" s="124">
        <v>0.04</v>
      </c>
      <c r="MYP140" s="124">
        <v>0.04</v>
      </c>
      <c r="MYQ140" s="124">
        <v>0.04</v>
      </c>
      <c r="MYR140" s="124">
        <v>0.04</v>
      </c>
      <c r="MYS140" s="124">
        <v>0.04</v>
      </c>
      <c r="MYT140" s="124">
        <v>0.04</v>
      </c>
      <c r="MYU140" s="124">
        <v>0.04</v>
      </c>
      <c r="MYV140" s="124">
        <v>0.04</v>
      </c>
      <c r="MYW140" s="124">
        <v>0.04</v>
      </c>
      <c r="MYX140" s="124">
        <v>0.04</v>
      </c>
      <c r="MYY140" s="124">
        <v>0.04</v>
      </c>
      <c r="MYZ140" s="124">
        <v>0.04</v>
      </c>
      <c r="MZA140" s="124">
        <v>0.04</v>
      </c>
      <c r="MZB140" s="124">
        <v>0.04</v>
      </c>
      <c r="MZC140" s="124">
        <v>0.04</v>
      </c>
      <c r="MZD140" s="124">
        <v>0.04</v>
      </c>
      <c r="MZE140" s="124">
        <v>0.04</v>
      </c>
      <c r="MZF140" s="124">
        <v>0.04</v>
      </c>
      <c r="MZG140" s="124">
        <v>0.04</v>
      </c>
      <c r="MZH140" s="124">
        <v>0.04</v>
      </c>
      <c r="MZI140" s="124">
        <v>0.04</v>
      </c>
      <c r="MZJ140" s="124">
        <v>0.04</v>
      </c>
      <c r="MZK140" s="124">
        <v>0.04</v>
      </c>
      <c r="MZL140" s="124">
        <v>0.04</v>
      </c>
      <c r="MZM140" s="124">
        <v>0.04</v>
      </c>
      <c r="MZN140" s="124">
        <v>0.04</v>
      </c>
      <c r="MZO140" s="124">
        <v>0.04</v>
      </c>
      <c r="MZP140" s="124">
        <v>0.04</v>
      </c>
      <c r="MZQ140" s="124">
        <v>0.04</v>
      </c>
      <c r="MZR140" s="124">
        <v>0.04</v>
      </c>
      <c r="MZS140" s="124">
        <v>0.04</v>
      </c>
      <c r="MZT140" s="124">
        <v>0.04</v>
      </c>
      <c r="MZU140" s="124">
        <v>0.04</v>
      </c>
      <c r="MZV140" s="124">
        <v>0.04</v>
      </c>
      <c r="MZW140" s="124">
        <v>0.04</v>
      </c>
      <c r="MZX140" s="124">
        <v>0.04</v>
      </c>
      <c r="MZY140" s="124">
        <v>0.04</v>
      </c>
      <c r="MZZ140" s="124">
        <v>0.04</v>
      </c>
      <c r="NAA140" s="124">
        <v>0.04</v>
      </c>
      <c r="NAB140" s="124">
        <v>0.04</v>
      </c>
      <c r="NAC140" s="124">
        <v>0.04</v>
      </c>
      <c r="NAD140" s="124">
        <v>0.04</v>
      </c>
      <c r="NAE140" s="124">
        <v>0.04</v>
      </c>
      <c r="NAF140" s="124">
        <v>0.04</v>
      </c>
      <c r="NAG140" s="124">
        <v>0.04</v>
      </c>
      <c r="NAH140" s="124">
        <v>0.04</v>
      </c>
      <c r="NAI140" s="124">
        <v>0.04</v>
      </c>
      <c r="NAJ140" s="124">
        <v>0.04</v>
      </c>
      <c r="NAK140" s="124">
        <v>0.04</v>
      </c>
      <c r="NAL140" s="124">
        <v>0.04</v>
      </c>
      <c r="NAM140" s="124">
        <v>0.04</v>
      </c>
      <c r="NAN140" s="124">
        <v>0.04</v>
      </c>
      <c r="NAO140" s="124">
        <v>0.04</v>
      </c>
      <c r="NAP140" s="124">
        <v>0.04</v>
      </c>
      <c r="NAQ140" s="124">
        <v>0.04</v>
      </c>
      <c r="NAR140" s="124">
        <v>0.04</v>
      </c>
      <c r="NAS140" s="124">
        <v>0.04</v>
      </c>
      <c r="NAT140" s="124">
        <v>0.04</v>
      </c>
      <c r="NAU140" s="124">
        <v>0.04</v>
      </c>
      <c r="NAV140" s="124">
        <v>0.04</v>
      </c>
      <c r="NAW140" s="124">
        <v>0.04</v>
      </c>
      <c r="NAX140" s="124">
        <v>0.04</v>
      </c>
      <c r="NAY140" s="124">
        <v>0.04</v>
      </c>
      <c r="NAZ140" s="124">
        <v>0.04</v>
      </c>
      <c r="NBA140" s="124">
        <v>0.04</v>
      </c>
      <c r="NBB140" s="124">
        <v>0.04</v>
      </c>
      <c r="NBC140" s="124">
        <v>0.04</v>
      </c>
      <c r="NBD140" s="124">
        <v>0.04</v>
      </c>
      <c r="NBE140" s="124">
        <v>0.04</v>
      </c>
      <c r="NBF140" s="124">
        <v>0.04</v>
      </c>
      <c r="NBG140" s="124">
        <v>0.04</v>
      </c>
      <c r="NBH140" s="124">
        <v>0.04</v>
      </c>
      <c r="NBI140" s="124">
        <v>0.04</v>
      </c>
      <c r="NBJ140" s="124">
        <v>0.04</v>
      </c>
      <c r="NBK140" s="124">
        <v>0.04</v>
      </c>
      <c r="NBL140" s="124">
        <v>0.04</v>
      </c>
      <c r="NBM140" s="124">
        <v>0.04</v>
      </c>
      <c r="NBN140" s="124">
        <v>0.04</v>
      </c>
      <c r="NBO140" s="124">
        <v>0.04</v>
      </c>
      <c r="NBP140" s="124">
        <v>0.04</v>
      </c>
      <c r="NBQ140" s="124">
        <v>0.04</v>
      </c>
      <c r="NBR140" s="124">
        <v>0.04</v>
      </c>
      <c r="NBS140" s="124">
        <v>0.04</v>
      </c>
      <c r="NBT140" s="124">
        <v>0.04</v>
      </c>
      <c r="NBU140" s="124">
        <v>0.04</v>
      </c>
      <c r="NBV140" s="124">
        <v>0.04</v>
      </c>
      <c r="NBW140" s="124">
        <v>0.04</v>
      </c>
      <c r="NBX140" s="124">
        <v>0.04</v>
      </c>
      <c r="NBY140" s="124">
        <v>0.04</v>
      </c>
      <c r="NBZ140" s="124">
        <v>0.04</v>
      </c>
      <c r="NCA140" s="124">
        <v>0.04</v>
      </c>
      <c r="NCB140" s="124">
        <v>0.04</v>
      </c>
      <c r="NCC140" s="124">
        <v>0.04</v>
      </c>
      <c r="NCD140" s="124">
        <v>0.04</v>
      </c>
      <c r="NCE140" s="124">
        <v>0.04</v>
      </c>
      <c r="NCF140" s="124">
        <v>0.04</v>
      </c>
      <c r="NCG140" s="124">
        <v>0.04</v>
      </c>
      <c r="NCH140" s="124">
        <v>0.04</v>
      </c>
      <c r="NCI140" s="124">
        <v>0.04</v>
      </c>
      <c r="NCJ140" s="124">
        <v>0.04</v>
      </c>
      <c r="NCK140" s="124">
        <v>0.04</v>
      </c>
      <c r="NCL140" s="124">
        <v>0.04</v>
      </c>
      <c r="NCM140" s="124">
        <v>0.04</v>
      </c>
      <c r="NCN140" s="124">
        <v>0.04</v>
      </c>
      <c r="NCO140" s="124">
        <v>0.04</v>
      </c>
      <c r="NCP140" s="124">
        <v>0.04</v>
      </c>
      <c r="NCQ140" s="124">
        <v>0.04</v>
      </c>
      <c r="NCR140" s="124">
        <v>0.04</v>
      </c>
      <c r="NCS140" s="124">
        <v>0.04</v>
      </c>
      <c r="NCT140" s="124">
        <v>0.04</v>
      </c>
      <c r="NCU140" s="124">
        <v>0.04</v>
      </c>
      <c r="NCV140" s="124">
        <v>0.04</v>
      </c>
      <c r="NCW140" s="124">
        <v>0.04</v>
      </c>
      <c r="NCX140" s="124">
        <v>0.04</v>
      </c>
      <c r="NCY140" s="124">
        <v>0.04</v>
      </c>
      <c r="NCZ140" s="124">
        <v>0.04</v>
      </c>
      <c r="NDA140" s="124">
        <v>0.04</v>
      </c>
      <c r="NDB140" s="124">
        <v>0.04</v>
      </c>
      <c r="NDC140" s="124">
        <v>0.04</v>
      </c>
      <c r="NDD140" s="124">
        <v>0.04</v>
      </c>
      <c r="NDE140" s="124">
        <v>0.04</v>
      </c>
      <c r="NDF140" s="124">
        <v>0.04</v>
      </c>
      <c r="NDG140" s="124">
        <v>0.04</v>
      </c>
      <c r="NDH140" s="124">
        <v>0.04</v>
      </c>
      <c r="NDI140" s="124">
        <v>0.04</v>
      </c>
      <c r="NDJ140" s="124">
        <v>0.04</v>
      </c>
      <c r="NDK140" s="124">
        <v>0.04</v>
      </c>
      <c r="NDL140" s="124">
        <v>0.04</v>
      </c>
      <c r="NDM140" s="124">
        <v>0.04</v>
      </c>
      <c r="NDN140" s="124">
        <v>0.04</v>
      </c>
      <c r="NDO140" s="124">
        <v>0.04</v>
      </c>
      <c r="NDP140" s="124">
        <v>0.04</v>
      </c>
      <c r="NDQ140" s="124">
        <v>0.04</v>
      </c>
      <c r="NDR140" s="124">
        <v>0.04</v>
      </c>
      <c r="NDS140" s="124">
        <v>0.04</v>
      </c>
      <c r="NDT140" s="124">
        <v>0.04</v>
      </c>
      <c r="NDU140" s="124">
        <v>0.04</v>
      </c>
      <c r="NDV140" s="124">
        <v>0.04</v>
      </c>
      <c r="NDW140" s="124">
        <v>0.04</v>
      </c>
      <c r="NDX140" s="124">
        <v>0.04</v>
      </c>
      <c r="NDY140" s="124">
        <v>0.04</v>
      </c>
      <c r="NDZ140" s="124">
        <v>0.04</v>
      </c>
      <c r="NEA140" s="124">
        <v>0.04</v>
      </c>
      <c r="NEB140" s="124">
        <v>0.04</v>
      </c>
      <c r="NEC140" s="124">
        <v>0.04</v>
      </c>
      <c r="NED140" s="124">
        <v>0.04</v>
      </c>
      <c r="NEE140" s="124">
        <v>0.04</v>
      </c>
      <c r="NEF140" s="124">
        <v>0.04</v>
      </c>
      <c r="NEG140" s="124">
        <v>0.04</v>
      </c>
      <c r="NEH140" s="124">
        <v>0.04</v>
      </c>
      <c r="NEI140" s="124">
        <v>0.04</v>
      </c>
      <c r="NEJ140" s="124">
        <v>0.04</v>
      </c>
      <c r="NEK140" s="124">
        <v>0.04</v>
      </c>
      <c r="NEL140" s="124">
        <v>0.04</v>
      </c>
      <c r="NEM140" s="124">
        <v>0.04</v>
      </c>
      <c r="NEN140" s="124">
        <v>0.04</v>
      </c>
      <c r="NEO140" s="124">
        <v>0.04</v>
      </c>
      <c r="NEP140" s="124">
        <v>0.04</v>
      </c>
      <c r="NEQ140" s="124">
        <v>0.04</v>
      </c>
      <c r="NER140" s="124">
        <v>0.04</v>
      </c>
      <c r="NES140" s="124">
        <v>0.04</v>
      </c>
      <c r="NET140" s="124">
        <v>0.04</v>
      </c>
      <c r="NEU140" s="124">
        <v>0.04</v>
      </c>
      <c r="NEV140" s="124">
        <v>0.04</v>
      </c>
      <c r="NEW140" s="124">
        <v>0.04</v>
      </c>
      <c r="NEX140" s="124">
        <v>0.04</v>
      </c>
      <c r="NEY140" s="124">
        <v>0.04</v>
      </c>
      <c r="NEZ140" s="124">
        <v>0.04</v>
      </c>
      <c r="NFA140" s="124">
        <v>0.04</v>
      </c>
      <c r="NFB140" s="124">
        <v>0.04</v>
      </c>
      <c r="NFC140" s="124">
        <v>0.04</v>
      </c>
      <c r="NFD140" s="124">
        <v>0.04</v>
      </c>
      <c r="NFE140" s="124">
        <v>0.04</v>
      </c>
      <c r="NFF140" s="124">
        <v>0.04</v>
      </c>
      <c r="NFG140" s="124">
        <v>0.04</v>
      </c>
      <c r="NFH140" s="124">
        <v>0.04</v>
      </c>
      <c r="NFI140" s="124">
        <v>0.04</v>
      </c>
      <c r="NFJ140" s="124">
        <v>0.04</v>
      </c>
      <c r="NFK140" s="124">
        <v>0.04</v>
      </c>
      <c r="NFL140" s="124">
        <v>0.04</v>
      </c>
      <c r="NFM140" s="124">
        <v>0.04</v>
      </c>
      <c r="NFN140" s="124">
        <v>0.04</v>
      </c>
      <c r="NFO140" s="124">
        <v>0.04</v>
      </c>
      <c r="NFP140" s="124">
        <v>0.04</v>
      </c>
      <c r="NFQ140" s="124">
        <v>0.04</v>
      </c>
      <c r="NFR140" s="124">
        <v>0.04</v>
      </c>
      <c r="NFS140" s="124">
        <v>0.04</v>
      </c>
      <c r="NFT140" s="124">
        <v>0.04</v>
      </c>
      <c r="NFU140" s="124">
        <v>0.04</v>
      </c>
      <c r="NFV140" s="124">
        <v>0.04</v>
      </c>
      <c r="NFW140" s="124">
        <v>0.04</v>
      </c>
      <c r="NFX140" s="124">
        <v>0.04</v>
      </c>
      <c r="NFY140" s="124">
        <v>0.04</v>
      </c>
      <c r="NFZ140" s="124">
        <v>0.04</v>
      </c>
      <c r="NGA140" s="124">
        <v>0.04</v>
      </c>
      <c r="NGB140" s="124">
        <v>0.04</v>
      </c>
      <c r="NGC140" s="124">
        <v>0.04</v>
      </c>
      <c r="NGD140" s="124">
        <v>0.04</v>
      </c>
      <c r="NGE140" s="124">
        <v>0.04</v>
      </c>
      <c r="NGF140" s="124">
        <v>0.04</v>
      </c>
      <c r="NGG140" s="124">
        <v>0.04</v>
      </c>
      <c r="NGH140" s="124">
        <v>0.04</v>
      </c>
      <c r="NGI140" s="124">
        <v>0.04</v>
      </c>
      <c r="NGJ140" s="124">
        <v>0.04</v>
      </c>
      <c r="NGK140" s="124">
        <v>0.04</v>
      </c>
      <c r="NGL140" s="124">
        <v>0.04</v>
      </c>
      <c r="NGM140" s="124">
        <v>0.04</v>
      </c>
      <c r="NGN140" s="124">
        <v>0.04</v>
      </c>
      <c r="NGO140" s="124">
        <v>0.04</v>
      </c>
      <c r="NGP140" s="124">
        <v>0.04</v>
      </c>
      <c r="NGQ140" s="124">
        <v>0.04</v>
      </c>
      <c r="NGR140" s="124">
        <v>0.04</v>
      </c>
      <c r="NGS140" s="124">
        <v>0.04</v>
      </c>
      <c r="NGT140" s="124">
        <v>0.04</v>
      </c>
      <c r="NGU140" s="124">
        <v>0.04</v>
      </c>
      <c r="NGV140" s="124">
        <v>0.04</v>
      </c>
      <c r="NGW140" s="124">
        <v>0.04</v>
      </c>
      <c r="NGX140" s="124">
        <v>0.04</v>
      </c>
      <c r="NGY140" s="124">
        <v>0.04</v>
      </c>
      <c r="NGZ140" s="124">
        <v>0.04</v>
      </c>
      <c r="NHA140" s="124">
        <v>0.04</v>
      </c>
      <c r="NHB140" s="124">
        <v>0.04</v>
      </c>
      <c r="NHC140" s="124">
        <v>0.04</v>
      </c>
      <c r="NHD140" s="124">
        <v>0.04</v>
      </c>
      <c r="NHE140" s="124">
        <v>0.04</v>
      </c>
      <c r="NHF140" s="124">
        <v>0.04</v>
      </c>
      <c r="NHG140" s="124">
        <v>0.04</v>
      </c>
      <c r="NHH140" s="124">
        <v>0.04</v>
      </c>
      <c r="NHI140" s="124">
        <v>0.04</v>
      </c>
      <c r="NHJ140" s="124">
        <v>0.04</v>
      </c>
      <c r="NHK140" s="124">
        <v>0.04</v>
      </c>
      <c r="NHL140" s="124">
        <v>0.04</v>
      </c>
      <c r="NHM140" s="124">
        <v>0.04</v>
      </c>
      <c r="NHN140" s="124">
        <v>0.04</v>
      </c>
      <c r="NHO140" s="124">
        <v>0.04</v>
      </c>
      <c r="NHP140" s="124">
        <v>0.04</v>
      </c>
      <c r="NHQ140" s="124">
        <v>0.04</v>
      </c>
      <c r="NHR140" s="124">
        <v>0.04</v>
      </c>
      <c r="NHS140" s="124">
        <v>0.04</v>
      </c>
      <c r="NHT140" s="124">
        <v>0.04</v>
      </c>
      <c r="NHU140" s="124">
        <v>0.04</v>
      </c>
      <c r="NHV140" s="124">
        <v>0.04</v>
      </c>
      <c r="NHW140" s="124">
        <v>0.04</v>
      </c>
      <c r="NHX140" s="124">
        <v>0.04</v>
      </c>
      <c r="NHY140" s="124">
        <v>0.04</v>
      </c>
      <c r="NHZ140" s="124">
        <v>0.04</v>
      </c>
      <c r="NIA140" s="124">
        <v>0.04</v>
      </c>
      <c r="NIB140" s="124">
        <v>0.04</v>
      </c>
      <c r="NIC140" s="124">
        <v>0.04</v>
      </c>
      <c r="NID140" s="124">
        <v>0.04</v>
      </c>
      <c r="NIE140" s="124">
        <v>0.04</v>
      </c>
      <c r="NIF140" s="124">
        <v>0.04</v>
      </c>
      <c r="NIG140" s="124">
        <v>0.04</v>
      </c>
      <c r="NIH140" s="124">
        <v>0.04</v>
      </c>
      <c r="NII140" s="124">
        <v>0.04</v>
      </c>
      <c r="NIJ140" s="124">
        <v>0.04</v>
      </c>
      <c r="NIK140" s="124">
        <v>0.04</v>
      </c>
      <c r="NIL140" s="124">
        <v>0.04</v>
      </c>
      <c r="NIM140" s="124">
        <v>0.04</v>
      </c>
      <c r="NIN140" s="124">
        <v>0.04</v>
      </c>
      <c r="NIO140" s="124">
        <v>0.04</v>
      </c>
      <c r="NIP140" s="124">
        <v>0.04</v>
      </c>
      <c r="NIQ140" s="124">
        <v>0.04</v>
      </c>
      <c r="NIR140" s="124">
        <v>0.04</v>
      </c>
      <c r="NIS140" s="124">
        <v>0.04</v>
      </c>
      <c r="NIT140" s="124">
        <v>0.04</v>
      </c>
      <c r="NIU140" s="124">
        <v>0.04</v>
      </c>
      <c r="NIV140" s="124">
        <v>0.04</v>
      </c>
      <c r="NIW140" s="124">
        <v>0.04</v>
      </c>
      <c r="NIX140" s="124">
        <v>0.04</v>
      </c>
      <c r="NIY140" s="124">
        <v>0.04</v>
      </c>
      <c r="NIZ140" s="124">
        <v>0.04</v>
      </c>
      <c r="NJA140" s="124">
        <v>0.04</v>
      </c>
      <c r="NJB140" s="124">
        <v>0.04</v>
      </c>
      <c r="NJC140" s="124">
        <v>0.04</v>
      </c>
      <c r="NJD140" s="124">
        <v>0.04</v>
      </c>
      <c r="NJE140" s="124">
        <v>0.04</v>
      </c>
      <c r="NJF140" s="124">
        <v>0.04</v>
      </c>
      <c r="NJG140" s="124">
        <v>0.04</v>
      </c>
      <c r="NJH140" s="124">
        <v>0.04</v>
      </c>
      <c r="NJI140" s="124">
        <v>0.04</v>
      </c>
      <c r="NJJ140" s="124">
        <v>0.04</v>
      </c>
      <c r="NJK140" s="124">
        <v>0.04</v>
      </c>
      <c r="NJL140" s="124">
        <v>0.04</v>
      </c>
      <c r="NJM140" s="124">
        <v>0.04</v>
      </c>
      <c r="NJN140" s="124">
        <v>0.04</v>
      </c>
      <c r="NJO140" s="124">
        <v>0.04</v>
      </c>
      <c r="NJP140" s="124">
        <v>0.04</v>
      </c>
      <c r="NJQ140" s="124">
        <v>0.04</v>
      </c>
      <c r="NJR140" s="124">
        <v>0.04</v>
      </c>
      <c r="NJS140" s="124">
        <v>0.04</v>
      </c>
      <c r="NJT140" s="124">
        <v>0.04</v>
      </c>
      <c r="NJU140" s="124">
        <v>0.04</v>
      </c>
      <c r="NJV140" s="124">
        <v>0.04</v>
      </c>
      <c r="NJW140" s="124">
        <v>0.04</v>
      </c>
      <c r="NJX140" s="124">
        <v>0.04</v>
      </c>
      <c r="NJY140" s="124">
        <v>0.04</v>
      </c>
      <c r="NJZ140" s="124">
        <v>0.04</v>
      </c>
      <c r="NKA140" s="124">
        <v>0.04</v>
      </c>
      <c r="NKB140" s="124">
        <v>0.04</v>
      </c>
      <c r="NKC140" s="124">
        <v>0.04</v>
      </c>
      <c r="NKD140" s="124">
        <v>0.04</v>
      </c>
      <c r="NKE140" s="124">
        <v>0.04</v>
      </c>
      <c r="NKF140" s="124">
        <v>0.04</v>
      </c>
      <c r="NKG140" s="124">
        <v>0.04</v>
      </c>
      <c r="NKH140" s="124">
        <v>0.04</v>
      </c>
      <c r="NKI140" s="124">
        <v>0.04</v>
      </c>
      <c r="NKJ140" s="124">
        <v>0.04</v>
      </c>
      <c r="NKK140" s="124">
        <v>0.04</v>
      </c>
      <c r="NKL140" s="124">
        <v>0.04</v>
      </c>
      <c r="NKM140" s="124">
        <v>0.04</v>
      </c>
      <c r="NKN140" s="124">
        <v>0.04</v>
      </c>
      <c r="NKO140" s="124">
        <v>0.04</v>
      </c>
      <c r="NKP140" s="124">
        <v>0.04</v>
      </c>
      <c r="NKQ140" s="124">
        <v>0.04</v>
      </c>
      <c r="NKR140" s="124">
        <v>0.04</v>
      </c>
      <c r="NKS140" s="124">
        <v>0.04</v>
      </c>
      <c r="NKT140" s="124">
        <v>0.04</v>
      </c>
      <c r="NKU140" s="124">
        <v>0.04</v>
      </c>
      <c r="NKV140" s="124">
        <v>0.04</v>
      </c>
      <c r="NKW140" s="124">
        <v>0.04</v>
      </c>
      <c r="NKX140" s="124">
        <v>0.04</v>
      </c>
      <c r="NKY140" s="124">
        <v>0.04</v>
      </c>
      <c r="NKZ140" s="124">
        <v>0.04</v>
      </c>
      <c r="NLA140" s="124">
        <v>0.04</v>
      </c>
      <c r="NLB140" s="124">
        <v>0.04</v>
      </c>
      <c r="NLC140" s="124">
        <v>0.04</v>
      </c>
      <c r="NLD140" s="124">
        <v>0.04</v>
      </c>
      <c r="NLE140" s="124">
        <v>0.04</v>
      </c>
      <c r="NLF140" s="124">
        <v>0.04</v>
      </c>
      <c r="NLG140" s="124">
        <v>0.04</v>
      </c>
      <c r="NLH140" s="124">
        <v>0.04</v>
      </c>
      <c r="NLI140" s="124">
        <v>0.04</v>
      </c>
      <c r="NLJ140" s="124">
        <v>0.04</v>
      </c>
      <c r="NLK140" s="124">
        <v>0.04</v>
      </c>
      <c r="NLL140" s="124">
        <v>0.04</v>
      </c>
      <c r="NLM140" s="124">
        <v>0.04</v>
      </c>
      <c r="NLN140" s="124">
        <v>0.04</v>
      </c>
      <c r="NLO140" s="124">
        <v>0.04</v>
      </c>
      <c r="NLP140" s="124">
        <v>0.04</v>
      </c>
      <c r="NLQ140" s="124">
        <v>0.04</v>
      </c>
      <c r="NLR140" s="124">
        <v>0.04</v>
      </c>
      <c r="NLS140" s="124">
        <v>0.04</v>
      </c>
      <c r="NLT140" s="124">
        <v>0.04</v>
      </c>
      <c r="NLU140" s="124">
        <v>0.04</v>
      </c>
      <c r="NLV140" s="124">
        <v>0.04</v>
      </c>
      <c r="NLW140" s="124">
        <v>0.04</v>
      </c>
      <c r="NLX140" s="124">
        <v>0.04</v>
      </c>
      <c r="NLY140" s="124">
        <v>0.04</v>
      </c>
      <c r="NLZ140" s="124">
        <v>0.04</v>
      </c>
      <c r="NMA140" s="124">
        <v>0.04</v>
      </c>
      <c r="NMB140" s="124">
        <v>0.04</v>
      </c>
      <c r="NMC140" s="124">
        <v>0.04</v>
      </c>
      <c r="NMD140" s="124">
        <v>0.04</v>
      </c>
      <c r="NME140" s="124">
        <v>0.04</v>
      </c>
      <c r="NMF140" s="124">
        <v>0.04</v>
      </c>
      <c r="NMG140" s="124">
        <v>0.04</v>
      </c>
      <c r="NMH140" s="124">
        <v>0.04</v>
      </c>
      <c r="NMI140" s="124">
        <v>0.04</v>
      </c>
      <c r="NMJ140" s="124">
        <v>0.04</v>
      </c>
      <c r="NMK140" s="124">
        <v>0.04</v>
      </c>
      <c r="NML140" s="124">
        <v>0.04</v>
      </c>
      <c r="NMM140" s="124">
        <v>0.04</v>
      </c>
      <c r="NMN140" s="124">
        <v>0.04</v>
      </c>
      <c r="NMO140" s="124">
        <v>0.04</v>
      </c>
      <c r="NMP140" s="124">
        <v>0.04</v>
      </c>
      <c r="NMQ140" s="124">
        <v>0.04</v>
      </c>
      <c r="NMR140" s="124">
        <v>0.04</v>
      </c>
      <c r="NMS140" s="124">
        <v>0.04</v>
      </c>
      <c r="NMT140" s="124">
        <v>0.04</v>
      </c>
      <c r="NMU140" s="124">
        <v>0.04</v>
      </c>
      <c r="NMV140" s="124">
        <v>0.04</v>
      </c>
      <c r="NMW140" s="124">
        <v>0.04</v>
      </c>
      <c r="NMX140" s="124">
        <v>0.04</v>
      </c>
      <c r="NMY140" s="124">
        <v>0.04</v>
      </c>
      <c r="NMZ140" s="124">
        <v>0.04</v>
      </c>
      <c r="NNA140" s="124">
        <v>0.04</v>
      </c>
      <c r="NNB140" s="124">
        <v>0.04</v>
      </c>
      <c r="NNC140" s="124">
        <v>0.04</v>
      </c>
      <c r="NND140" s="124">
        <v>0.04</v>
      </c>
      <c r="NNE140" s="124">
        <v>0.04</v>
      </c>
      <c r="NNF140" s="124">
        <v>0.04</v>
      </c>
      <c r="NNG140" s="124">
        <v>0.04</v>
      </c>
      <c r="NNH140" s="124">
        <v>0.04</v>
      </c>
      <c r="NNI140" s="124">
        <v>0.04</v>
      </c>
      <c r="NNJ140" s="124">
        <v>0.04</v>
      </c>
      <c r="NNK140" s="124">
        <v>0.04</v>
      </c>
      <c r="NNL140" s="124">
        <v>0.04</v>
      </c>
      <c r="NNM140" s="124">
        <v>0.04</v>
      </c>
      <c r="NNN140" s="124">
        <v>0.04</v>
      </c>
      <c r="NNO140" s="124">
        <v>0.04</v>
      </c>
      <c r="NNP140" s="124">
        <v>0.04</v>
      </c>
      <c r="NNQ140" s="124">
        <v>0.04</v>
      </c>
      <c r="NNR140" s="124">
        <v>0.04</v>
      </c>
      <c r="NNS140" s="124">
        <v>0.04</v>
      </c>
      <c r="NNT140" s="124">
        <v>0.04</v>
      </c>
      <c r="NNU140" s="124">
        <v>0.04</v>
      </c>
      <c r="NNV140" s="124">
        <v>0.04</v>
      </c>
      <c r="NNW140" s="124">
        <v>0.04</v>
      </c>
      <c r="NNX140" s="124">
        <v>0.04</v>
      </c>
      <c r="NNY140" s="124">
        <v>0.04</v>
      </c>
      <c r="NNZ140" s="124">
        <v>0.04</v>
      </c>
      <c r="NOA140" s="124">
        <v>0.04</v>
      </c>
      <c r="NOB140" s="124">
        <v>0.04</v>
      </c>
      <c r="NOC140" s="124">
        <v>0.04</v>
      </c>
      <c r="NOD140" s="124">
        <v>0.04</v>
      </c>
      <c r="NOE140" s="124">
        <v>0.04</v>
      </c>
      <c r="NOF140" s="124">
        <v>0.04</v>
      </c>
      <c r="NOG140" s="124">
        <v>0.04</v>
      </c>
      <c r="NOH140" s="124">
        <v>0.04</v>
      </c>
      <c r="NOI140" s="124">
        <v>0.04</v>
      </c>
      <c r="NOJ140" s="124">
        <v>0.04</v>
      </c>
      <c r="NOK140" s="124">
        <v>0.04</v>
      </c>
      <c r="NOL140" s="124">
        <v>0.04</v>
      </c>
      <c r="NOM140" s="124">
        <v>0.04</v>
      </c>
      <c r="NON140" s="124">
        <v>0.04</v>
      </c>
      <c r="NOO140" s="124">
        <v>0.04</v>
      </c>
      <c r="NOP140" s="124">
        <v>0.04</v>
      </c>
      <c r="NOQ140" s="124">
        <v>0.04</v>
      </c>
      <c r="NOR140" s="124">
        <v>0.04</v>
      </c>
      <c r="NOS140" s="124">
        <v>0.04</v>
      </c>
      <c r="NOT140" s="124">
        <v>0.04</v>
      </c>
      <c r="NOU140" s="124">
        <v>0.04</v>
      </c>
      <c r="NOV140" s="124">
        <v>0.04</v>
      </c>
      <c r="NOW140" s="124">
        <v>0.04</v>
      </c>
      <c r="NOX140" s="124">
        <v>0.04</v>
      </c>
      <c r="NOY140" s="124">
        <v>0.04</v>
      </c>
      <c r="NOZ140" s="124">
        <v>0.04</v>
      </c>
      <c r="NPA140" s="124">
        <v>0.04</v>
      </c>
      <c r="NPB140" s="124">
        <v>0.04</v>
      </c>
      <c r="NPC140" s="124">
        <v>0.04</v>
      </c>
      <c r="NPD140" s="124">
        <v>0.04</v>
      </c>
      <c r="NPE140" s="124">
        <v>0.04</v>
      </c>
      <c r="NPF140" s="124">
        <v>0.04</v>
      </c>
      <c r="NPG140" s="124">
        <v>0.04</v>
      </c>
      <c r="NPH140" s="124">
        <v>0.04</v>
      </c>
      <c r="NPI140" s="124">
        <v>0.04</v>
      </c>
      <c r="NPJ140" s="124">
        <v>0.04</v>
      </c>
      <c r="NPK140" s="124">
        <v>0.04</v>
      </c>
      <c r="NPL140" s="124">
        <v>0.04</v>
      </c>
      <c r="NPM140" s="124">
        <v>0.04</v>
      </c>
      <c r="NPN140" s="124">
        <v>0.04</v>
      </c>
      <c r="NPO140" s="124">
        <v>0.04</v>
      </c>
      <c r="NPP140" s="124">
        <v>0.04</v>
      </c>
      <c r="NPQ140" s="124">
        <v>0.04</v>
      </c>
      <c r="NPR140" s="124">
        <v>0.04</v>
      </c>
      <c r="NPS140" s="124">
        <v>0.04</v>
      </c>
      <c r="NPT140" s="124">
        <v>0.04</v>
      </c>
      <c r="NPU140" s="124">
        <v>0.04</v>
      </c>
      <c r="NPV140" s="124">
        <v>0.04</v>
      </c>
      <c r="NPW140" s="124">
        <v>0.04</v>
      </c>
      <c r="NPX140" s="124">
        <v>0.04</v>
      </c>
      <c r="NPY140" s="124">
        <v>0.04</v>
      </c>
      <c r="NPZ140" s="124">
        <v>0.04</v>
      </c>
      <c r="NQA140" s="124">
        <v>0.04</v>
      </c>
      <c r="NQB140" s="124">
        <v>0.04</v>
      </c>
      <c r="NQC140" s="124">
        <v>0.04</v>
      </c>
      <c r="NQD140" s="124">
        <v>0.04</v>
      </c>
      <c r="NQE140" s="124">
        <v>0.04</v>
      </c>
      <c r="NQF140" s="124">
        <v>0.04</v>
      </c>
      <c r="NQG140" s="124">
        <v>0.04</v>
      </c>
      <c r="NQH140" s="124">
        <v>0.04</v>
      </c>
      <c r="NQI140" s="124">
        <v>0.04</v>
      </c>
      <c r="NQJ140" s="124">
        <v>0.04</v>
      </c>
      <c r="NQK140" s="124">
        <v>0.04</v>
      </c>
      <c r="NQL140" s="124">
        <v>0.04</v>
      </c>
      <c r="NQM140" s="124">
        <v>0.04</v>
      </c>
      <c r="NQN140" s="124">
        <v>0.04</v>
      </c>
      <c r="NQO140" s="124">
        <v>0.04</v>
      </c>
      <c r="NQP140" s="124">
        <v>0.04</v>
      </c>
      <c r="NQQ140" s="124">
        <v>0.04</v>
      </c>
      <c r="NQR140" s="124">
        <v>0.04</v>
      </c>
      <c r="NQS140" s="124">
        <v>0.04</v>
      </c>
      <c r="NQT140" s="124">
        <v>0.04</v>
      </c>
      <c r="NQU140" s="124">
        <v>0.04</v>
      </c>
      <c r="NQV140" s="124">
        <v>0.04</v>
      </c>
      <c r="NQW140" s="124">
        <v>0.04</v>
      </c>
      <c r="NQX140" s="124">
        <v>0.04</v>
      </c>
      <c r="NQY140" s="124">
        <v>0.04</v>
      </c>
      <c r="NQZ140" s="124">
        <v>0.04</v>
      </c>
      <c r="NRA140" s="124">
        <v>0.04</v>
      </c>
      <c r="NRB140" s="124">
        <v>0.04</v>
      </c>
      <c r="NRC140" s="124">
        <v>0.04</v>
      </c>
      <c r="NRD140" s="124">
        <v>0.04</v>
      </c>
      <c r="NRE140" s="124">
        <v>0.04</v>
      </c>
      <c r="NRF140" s="124">
        <v>0.04</v>
      </c>
      <c r="NRG140" s="124">
        <v>0.04</v>
      </c>
      <c r="NRH140" s="124">
        <v>0.04</v>
      </c>
      <c r="NRI140" s="124">
        <v>0.04</v>
      </c>
      <c r="NRJ140" s="124">
        <v>0.04</v>
      </c>
      <c r="NRK140" s="124">
        <v>0.04</v>
      </c>
      <c r="NRL140" s="124">
        <v>0.04</v>
      </c>
      <c r="NRM140" s="124">
        <v>0.04</v>
      </c>
      <c r="NRN140" s="124">
        <v>0.04</v>
      </c>
      <c r="NRO140" s="124">
        <v>0.04</v>
      </c>
      <c r="NRP140" s="124">
        <v>0.04</v>
      </c>
      <c r="NRQ140" s="124">
        <v>0.04</v>
      </c>
      <c r="NRR140" s="124">
        <v>0.04</v>
      </c>
      <c r="NRS140" s="124">
        <v>0.04</v>
      </c>
      <c r="NRT140" s="124">
        <v>0.04</v>
      </c>
      <c r="NRU140" s="124">
        <v>0.04</v>
      </c>
      <c r="NRV140" s="124">
        <v>0.04</v>
      </c>
      <c r="NRW140" s="124">
        <v>0.04</v>
      </c>
      <c r="NRX140" s="124">
        <v>0.04</v>
      </c>
      <c r="NRY140" s="124">
        <v>0.04</v>
      </c>
      <c r="NRZ140" s="124">
        <v>0.04</v>
      </c>
      <c r="NSA140" s="124">
        <v>0.04</v>
      </c>
      <c r="NSB140" s="124">
        <v>0.04</v>
      </c>
      <c r="NSC140" s="124">
        <v>0.04</v>
      </c>
      <c r="NSD140" s="124">
        <v>0.04</v>
      </c>
      <c r="NSE140" s="124">
        <v>0.04</v>
      </c>
      <c r="NSF140" s="124">
        <v>0.04</v>
      </c>
      <c r="NSG140" s="124">
        <v>0.04</v>
      </c>
      <c r="NSH140" s="124">
        <v>0.04</v>
      </c>
      <c r="NSI140" s="124">
        <v>0.04</v>
      </c>
      <c r="NSJ140" s="124">
        <v>0.04</v>
      </c>
      <c r="NSK140" s="124">
        <v>0.04</v>
      </c>
      <c r="NSL140" s="124">
        <v>0.04</v>
      </c>
      <c r="NSM140" s="124">
        <v>0.04</v>
      </c>
      <c r="NSN140" s="124">
        <v>0.04</v>
      </c>
      <c r="NSO140" s="124">
        <v>0.04</v>
      </c>
      <c r="NSP140" s="124">
        <v>0.04</v>
      </c>
      <c r="NSQ140" s="124">
        <v>0.04</v>
      </c>
      <c r="NSR140" s="124">
        <v>0.04</v>
      </c>
      <c r="NSS140" s="124">
        <v>0.04</v>
      </c>
      <c r="NST140" s="124">
        <v>0.04</v>
      </c>
      <c r="NSU140" s="124">
        <v>0.04</v>
      </c>
      <c r="NSV140" s="124">
        <v>0.04</v>
      </c>
      <c r="NSW140" s="124">
        <v>0.04</v>
      </c>
      <c r="NSX140" s="124">
        <v>0.04</v>
      </c>
      <c r="NSY140" s="124">
        <v>0.04</v>
      </c>
      <c r="NSZ140" s="124">
        <v>0.04</v>
      </c>
      <c r="NTA140" s="124">
        <v>0.04</v>
      </c>
      <c r="NTB140" s="124">
        <v>0.04</v>
      </c>
      <c r="NTC140" s="124">
        <v>0.04</v>
      </c>
      <c r="NTD140" s="124">
        <v>0.04</v>
      </c>
      <c r="NTE140" s="124">
        <v>0.04</v>
      </c>
      <c r="NTF140" s="124">
        <v>0.04</v>
      </c>
      <c r="NTG140" s="124">
        <v>0.04</v>
      </c>
      <c r="NTH140" s="124">
        <v>0.04</v>
      </c>
      <c r="NTI140" s="124">
        <v>0.04</v>
      </c>
      <c r="NTJ140" s="124">
        <v>0.04</v>
      </c>
      <c r="NTK140" s="124">
        <v>0.04</v>
      </c>
      <c r="NTL140" s="124">
        <v>0.04</v>
      </c>
      <c r="NTM140" s="124">
        <v>0.04</v>
      </c>
      <c r="NTN140" s="124">
        <v>0.04</v>
      </c>
      <c r="NTO140" s="124">
        <v>0.04</v>
      </c>
      <c r="NTP140" s="124">
        <v>0.04</v>
      </c>
      <c r="NTQ140" s="124">
        <v>0.04</v>
      </c>
      <c r="NTR140" s="124">
        <v>0.04</v>
      </c>
      <c r="NTS140" s="124">
        <v>0.04</v>
      </c>
      <c r="NTT140" s="124">
        <v>0.04</v>
      </c>
      <c r="NTU140" s="124">
        <v>0.04</v>
      </c>
      <c r="NTV140" s="124">
        <v>0.04</v>
      </c>
      <c r="NTW140" s="124">
        <v>0.04</v>
      </c>
      <c r="NTX140" s="124">
        <v>0.04</v>
      </c>
      <c r="NTY140" s="124">
        <v>0.04</v>
      </c>
      <c r="NTZ140" s="124">
        <v>0.04</v>
      </c>
      <c r="NUA140" s="124">
        <v>0.04</v>
      </c>
      <c r="NUB140" s="124">
        <v>0.04</v>
      </c>
      <c r="NUC140" s="124">
        <v>0.04</v>
      </c>
      <c r="NUD140" s="124">
        <v>0.04</v>
      </c>
      <c r="NUE140" s="124">
        <v>0.04</v>
      </c>
      <c r="NUF140" s="124">
        <v>0.04</v>
      </c>
      <c r="NUG140" s="124">
        <v>0.04</v>
      </c>
      <c r="NUH140" s="124">
        <v>0.04</v>
      </c>
      <c r="NUI140" s="124">
        <v>0.04</v>
      </c>
      <c r="NUJ140" s="124">
        <v>0.04</v>
      </c>
      <c r="NUK140" s="124">
        <v>0.04</v>
      </c>
      <c r="NUL140" s="124">
        <v>0.04</v>
      </c>
      <c r="NUM140" s="124">
        <v>0.04</v>
      </c>
      <c r="NUN140" s="124">
        <v>0.04</v>
      </c>
      <c r="NUO140" s="124">
        <v>0.04</v>
      </c>
      <c r="NUP140" s="124">
        <v>0.04</v>
      </c>
      <c r="NUQ140" s="124">
        <v>0.04</v>
      </c>
      <c r="NUR140" s="124">
        <v>0.04</v>
      </c>
      <c r="NUS140" s="124">
        <v>0.04</v>
      </c>
      <c r="NUT140" s="124">
        <v>0.04</v>
      </c>
      <c r="NUU140" s="124">
        <v>0.04</v>
      </c>
      <c r="NUV140" s="124">
        <v>0.04</v>
      </c>
      <c r="NUW140" s="124">
        <v>0.04</v>
      </c>
      <c r="NUX140" s="124">
        <v>0.04</v>
      </c>
      <c r="NUY140" s="124">
        <v>0.04</v>
      </c>
      <c r="NUZ140" s="124">
        <v>0.04</v>
      </c>
      <c r="NVA140" s="124">
        <v>0.04</v>
      </c>
      <c r="NVB140" s="124">
        <v>0.04</v>
      </c>
      <c r="NVC140" s="124">
        <v>0.04</v>
      </c>
      <c r="NVD140" s="124">
        <v>0.04</v>
      </c>
      <c r="NVE140" s="124">
        <v>0.04</v>
      </c>
      <c r="NVF140" s="124">
        <v>0.04</v>
      </c>
      <c r="NVG140" s="124">
        <v>0.04</v>
      </c>
      <c r="NVH140" s="124">
        <v>0.04</v>
      </c>
      <c r="NVI140" s="124">
        <v>0.04</v>
      </c>
      <c r="NVJ140" s="124">
        <v>0.04</v>
      </c>
      <c r="NVK140" s="124">
        <v>0.04</v>
      </c>
      <c r="NVL140" s="124">
        <v>0.04</v>
      </c>
      <c r="NVM140" s="124">
        <v>0.04</v>
      </c>
      <c r="NVN140" s="124">
        <v>0.04</v>
      </c>
      <c r="NVO140" s="124">
        <v>0.04</v>
      </c>
      <c r="NVP140" s="124">
        <v>0.04</v>
      </c>
      <c r="NVQ140" s="124">
        <v>0.04</v>
      </c>
      <c r="NVR140" s="124">
        <v>0.04</v>
      </c>
      <c r="NVS140" s="124">
        <v>0.04</v>
      </c>
      <c r="NVT140" s="124">
        <v>0.04</v>
      </c>
      <c r="NVU140" s="124">
        <v>0.04</v>
      </c>
      <c r="NVV140" s="124">
        <v>0.04</v>
      </c>
      <c r="NVW140" s="124">
        <v>0.04</v>
      </c>
      <c r="NVX140" s="124">
        <v>0.04</v>
      </c>
      <c r="NVY140" s="124">
        <v>0.04</v>
      </c>
      <c r="NVZ140" s="124">
        <v>0.04</v>
      </c>
      <c r="NWA140" s="124">
        <v>0.04</v>
      </c>
      <c r="NWB140" s="124">
        <v>0.04</v>
      </c>
      <c r="NWC140" s="124">
        <v>0.04</v>
      </c>
      <c r="NWD140" s="124">
        <v>0.04</v>
      </c>
      <c r="NWE140" s="124">
        <v>0.04</v>
      </c>
      <c r="NWF140" s="124">
        <v>0.04</v>
      </c>
      <c r="NWG140" s="124">
        <v>0.04</v>
      </c>
      <c r="NWH140" s="124">
        <v>0.04</v>
      </c>
      <c r="NWI140" s="124">
        <v>0.04</v>
      </c>
      <c r="NWJ140" s="124">
        <v>0.04</v>
      </c>
      <c r="NWK140" s="124">
        <v>0.04</v>
      </c>
      <c r="NWL140" s="124">
        <v>0.04</v>
      </c>
      <c r="NWM140" s="124">
        <v>0.04</v>
      </c>
      <c r="NWN140" s="124">
        <v>0.04</v>
      </c>
      <c r="NWO140" s="124">
        <v>0.04</v>
      </c>
      <c r="NWP140" s="124">
        <v>0.04</v>
      </c>
      <c r="NWQ140" s="124">
        <v>0.04</v>
      </c>
      <c r="NWR140" s="124">
        <v>0.04</v>
      </c>
      <c r="NWS140" s="124">
        <v>0.04</v>
      </c>
      <c r="NWT140" s="124">
        <v>0.04</v>
      </c>
      <c r="NWU140" s="124">
        <v>0.04</v>
      </c>
      <c r="NWV140" s="124">
        <v>0.04</v>
      </c>
      <c r="NWW140" s="124">
        <v>0.04</v>
      </c>
      <c r="NWX140" s="124">
        <v>0.04</v>
      </c>
      <c r="NWY140" s="124">
        <v>0.04</v>
      </c>
      <c r="NWZ140" s="124">
        <v>0.04</v>
      </c>
      <c r="NXA140" s="124">
        <v>0.04</v>
      </c>
      <c r="NXB140" s="124">
        <v>0.04</v>
      </c>
      <c r="NXC140" s="124">
        <v>0.04</v>
      </c>
      <c r="NXD140" s="124">
        <v>0.04</v>
      </c>
      <c r="NXE140" s="124">
        <v>0.04</v>
      </c>
      <c r="NXF140" s="124">
        <v>0.04</v>
      </c>
      <c r="NXG140" s="124">
        <v>0.04</v>
      </c>
      <c r="NXH140" s="124">
        <v>0.04</v>
      </c>
      <c r="NXI140" s="124">
        <v>0.04</v>
      </c>
      <c r="NXJ140" s="124">
        <v>0.04</v>
      </c>
      <c r="NXK140" s="124">
        <v>0.04</v>
      </c>
      <c r="NXL140" s="124">
        <v>0.04</v>
      </c>
      <c r="NXM140" s="124">
        <v>0.04</v>
      </c>
      <c r="NXN140" s="124">
        <v>0.04</v>
      </c>
      <c r="NXO140" s="124">
        <v>0.04</v>
      </c>
      <c r="NXP140" s="124">
        <v>0.04</v>
      </c>
      <c r="NXQ140" s="124">
        <v>0.04</v>
      </c>
      <c r="NXR140" s="124">
        <v>0.04</v>
      </c>
      <c r="NXS140" s="124">
        <v>0.04</v>
      </c>
      <c r="NXT140" s="124">
        <v>0.04</v>
      </c>
      <c r="NXU140" s="124">
        <v>0.04</v>
      </c>
      <c r="NXV140" s="124">
        <v>0.04</v>
      </c>
      <c r="NXW140" s="124">
        <v>0.04</v>
      </c>
      <c r="NXX140" s="124">
        <v>0.04</v>
      </c>
      <c r="NXY140" s="124">
        <v>0.04</v>
      </c>
      <c r="NXZ140" s="124">
        <v>0.04</v>
      </c>
      <c r="NYA140" s="124">
        <v>0.04</v>
      </c>
      <c r="NYB140" s="124">
        <v>0.04</v>
      </c>
      <c r="NYC140" s="124">
        <v>0.04</v>
      </c>
      <c r="NYD140" s="124">
        <v>0.04</v>
      </c>
      <c r="NYE140" s="124">
        <v>0.04</v>
      </c>
      <c r="NYF140" s="124">
        <v>0.04</v>
      </c>
      <c r="NYG140" s="124">
        <v>0.04</v>
      </c>
      <c r="NYH140" s="124">
        <v>0.04</v>
      </c>
      <c r="NYI140" s="124">
        <v>0.04</v>
      </c>
      <c r="NYJ140" s="124">
        <v>0.04</v>
      </c>
      <c r="NYK140" s="124">
        <v>0.04</v>
      </c>
      <c r="NYL140" s="124">
        <v>0.04</v>
      </c>
      <c r="NYM140" s="124">
        <v>0.04</v>
      </c>
      <c r="NYN140" s="124">
        <v>0.04</v>
      </c>
      <c r="NYO140" s="124">
        <v>0.04</v>
      </c>
      <c r="NYP140" s="124">
        <v>0.04</v>
      </c>
      <c r="NYQ140" s="124">
        <v>0.04</v>
      </c>
      <c r="NYR140" s="124">
        <v>0.04</v>
      </c>
      <c r="NYS140" s="124">
        <v>0.04</v>
      </c>
      <c r="NYT140" s="124">
        <v>0.04</v>
      </c>
      <c r="NYU140" s="124">
        <v>0.04</v>
      </c>
      <c r="NYV140" s="124">
        <v>0.04</v>
      </c>
      <c r="NYW140" s="124">
        <v>0.04</v>
      </c>
      <c r="NYX140" s="124">
        <v>0.04</v>
      </c>
      <c r="NYY140" s="124">
        <v>0.04</v>
      </c>
      <c r="NYZ140" s="124">
        <v>0.04</v>
      </c>
      <c r="NZA140" s="124">
        <v>0.04</v>
      </c>
      <c r="NZB140" s="124">
        <v>0.04</v>
      </c>
      <c r="NZC140" s="124">
        <v>0.04</v>
      </c>
      <c r="NZD140" s="124">
        <v>0.04</v>
      </c>
      <c r="NZE140" s="124">
        <v>0.04</v>
      </c>
      <c r="NZF140" s="124">
        <v>0.04</v>
      </c>
      <c r="NZG140" s="124">
        <v>0.04</v>
      </c>
      <c r="NZH140" s="124">
        <v>0.04</v>
      </c>
      <c r="NZI140" s="124">
        <v>0.04</v>
      </c>
      <c r="NZJ140" s="124">
        <v>0.04</v>
      </c>
      <c r="NZK140" s="124">
        <v>0.04</v>
      </c>
      <c r="NZL140" s="124">
        <v>0.04</v>
      </c>
      <c r="NZM140" s="124">
        <v>0.04</v>
      </c>
      <c r="NZN140" s="124">
        <v>0.04</v>
      </c>
      <c r="NZO140" s="124">
        <v>0.04</v>
      </c>
      <c r="NZP140" s="124">
        <v>0.04</v>
      </c>
      <c r="NZQ140" s="124">
        <v>0.04</v>
      </c>
      <c r="NZR140" s="124">
        <v>0.04</v>
      </c>
      <c r="NZS140" s="124">
        <v>0.04</v>
      </c>
      <c r="NZT140" s="124">
        <v>0.04</v>
      </c>
      <c r="NZU140" s="124">
        <v>0.04</v>
      </c>
      <c r="NZV140" s="124">
        <v>0.04</v>
      </c>
      <c r="NZW140" s="124">
        <v>0.04</v>
      </c>
      <c r="NZX140" s="124">
        <v>0.04</v>
      </c>
      <c r="NZY140" s="124">
        <v>0.04</v>
      </c>
      <c r="NZZ140" s="124">
        <v>0.04</v>
      </c>
      <c r="OAA140" s="124">
        <v>0.04</v>
      </c>
      <c r="OAB140" s="124">
        <v>0.04</v>
      </c>
      <c r="OAC140" s="124">
        <v>0.04</v>
      </c>
      <c r="OAD140" s="124">
        <v>0.04</v>
      </c>
      <c r="OAE140" s="124">
        <v>0.04</v>
      </c>
      <c r="OAF140" s="124">
        <v>0.04</v>
      </c>
      <c r="OAG140" s="124">
        <v>0.04</v>
      </c>
      <c r="OAH140" s="124">
        <v>0.04</v>
      </c>
      <c r="OAI140" s="124">
        <v>0.04</v>
      </c>
      <c r="OAJ140" s="124">
        <v>0.04</v>
      </c>
      <c r="OAK140" s="124">
        <v>0.04</v>
      </c>
      <c r="OAL140" s="124">
        <v>0.04</v>
      </c>
      <c r="OAM140" s="124">
        <v>0.04</v>
      </c>
      <c r="OAN140" s="124">
        <v>0.04</v>
      </c>
      <c r="OAO140" s="124">
        <v>0.04</v>
      </c>
      <c r="OAP140" s="124">
        <v>0.04</v>
      </c>
      <c r="OAQ140" s="124">
        <v>0.04</v>
      </c>
      <c r="OAR140" s="124">
        <v>0.04</v>
      </c>
      <c r="OAS140" s="124">
        <v>0.04</v>
      </c>
      <c r="OAT140" s="124">
        <v>0.04</v>
      </c>
      <c r="OAU140" s="124">
        <v>0.04</v>
      </c>
      <c r="OAV140" s="124">
        <v>0.04</v>
      </c>
      <c r="OAW140" s="124">
        <v>0.04</v>
      </c>
      <c r="OAX140" s="124">
        <v>0.04</v>
      </c>
      <c r="OAY140" s="124">
        <v>0.04</v>
      </c>
      <c r="OAZ140" s="124">
        <v>0.04</v>
      </c>
      <c r="OBA140" s="124">
        <v>0.04</v>
      </c>
      <c r="OBB140" s="124">
        <v>0.04</v>
      </c>
      <c r="OBC140" s="124">
        <v>0.04</v>
      </c>
      <c r="OBD140" s="124">
        <v>0.04</v>
      </c>
      <c r="OBE140" s="124">
        <v>0.04</v>
      </c>
      <c r="OBF140" s="124">
        <v>0.04</v>
      </c>
      <c r="OBG140" s="124">
        <v>0.04</v>
      </c>
      <c r="OBH140" s="124">
        <v>0.04</v>
      </c>
      <c r="OBI140" s="124">
        <v>0.04</v>
      </c>
      <c r="OBJ140" s="124">
        <v>0.04</v>
      </c>
      <c r="OBK140" s="124">
        <v>0.04</v>
      </c>
      <c r="OBL140" s="124">
        <v>0.04</v>
      </c>
      <c r="OBM140" s="124">
        <v>0.04</v>
      </c>
      <c r="OBN140" s="124">
        <v>0.04</v>
      </c>
      <c r="OBO140" s="124">
        <v>0.04</v>
      </c>
      <c r="OBP140" s="124">
        <v>0.04</v>
      </c>
      <c r="OBQ140" s="124">
        <v>0.04</v>
      </c>
      <c r="OBR140" s="124">
        <v>0.04</v>
      </c>
      <c r="OBS140" s="124">
        <v>0.04</v>
      </c>
      <c r="OBT140" s="124">
        <v>0.04</v>
      </c>
      <c r="OBU140" s="124">
        <v>0.04</v>
      </c>
      <c r="OBV140" s="124">
        <v>0.04</v>
      </c>
      <c r="OBW140" s="124">
        <v>0.04</v>
      </c>
      <c r="OBX140" s="124">
        <v>0.04</v>
      </c>
      <c r="OBY140" s="124">
        <v>0.04</v>
      </c>
      <c r="OBZ140" s="124">
        <v>0.04</v>
      </c>
      <c r="OCA140" s="124">
        <v>0.04</v>
      </c>
      <c r="OCB140" s="124">
        <v>0.04</v>
      </c>
      <c r="OCC140" s="124">
        <v>0.04</v>
      </c>
      <c r="OCD140" s="124">
        <v>0.04</v>
      </c>
      <c r="OCE140" s="124">
        <v>0.04</v>
      </c>
      <c r="OCF140" s="124">
        <v>0.04</v>
      </c>
      <c r="OCG140" s="124">
        <v>0.04</v>
      </c>
      <c r="OCH140" s="124">
        <v>0.04</v>
      </c>
      <c r="OCI140" s="124">
        <v>0.04</v>
      </c>
      <c r="OCJ140" s="124">
        <v>0.04</v>
      </c>
      <c r="OCK140" s="124">
        <v>0.04</v>
      </c>
      <c r="OCL140" s="124">
        <v>0.04</v>
      </c>
      <c r="OCM140" s="124">
        <v>0.04</v>
      </c>
      <c r="OCN140" s="124">
        <v>0.04</v>
      </c>
      <c r="OCO140" s="124">
        <v>0.04</v>
      </c>
      <c r="OCP140" s="124">
        <v>0.04</v>
      </c>
      <c r="OCQ140" s="124">
        <v>0.04</v>
      </c>
      <c r="OCR140" s="124">
        <v>0.04</v>
      </c>
      <c r="OCS140" s="124">
        <v>0.04</v>
      </c>
      <c r="OCT140" s="124">
        <v>0.04</v>
      </c>
      <c r="OCU140" s="124">
        <v>0.04</v>
      </c>
      <c r="OCV140" s="124">
        <v>0.04</v>
      </c>
      <c r="OCW140" s="124">
        <v>0.04</v>
      </c>
      <c r="OCX140" s="124">
        <v>0.04</v>
      </c>
      <c r="OCY140" s="124">
        <v>0.04</v>
      </c>
      <c r="OCZ140" s="124">
        <v>0.04</v>
      </c>
      <c r="ODA140" s="124">
        <v>0.04</v>
      </c>
      <c r="ODB140" s="124">
        <v>0.04</v>
      </c>
      <c r="ODC140" s="124">
        <v>0.04</v>
      </c>
      <c r="ODD140" s="124">
        <v>0.04</v>
      </c>
      <c r="ODE140" s="124">
        <v>0.04</v>
      </c>
      <c r="ODF140" s="124">
        <v>0.04</v>
      </c>
      <c r="ODG140" s="124">
        <v>0.04</v>
      </c>
      <c r="ODH140" s="124">
        <v>0.04</v>
      </c>
      <c r="ODI140" s="124">
        <v>0.04</v>
      </c>
      <c r="ODJ140" s="124">
        <v>0.04</v>
      </c>
      <c r="ODK140" s="124">
        <v>0.04</v>
      </c>
      <c r="ODL140" s="124">
        <v>0.04</v>
      </c>
      <c r="ODM140" s="124">
        <v>0.04</v>
      </c>
      <c r="ODN140" s="124">
        <v>0.04</v>
      </c>
      <c r="ODO140" s="124">
        <v>0.04</v>
      </c>
      <c r="ODP140" s="124">
        <v>0.04</v>
      </c>
      <c r="ODQ140" s="124">
        <v>0.04</v>
      </c>
      <c r="ODR140" s="124">
        <v>0.04</v>
      </c>
      <c r="ODS140" s="124">
        <v>0.04</v>
      </c>
      <c r="ODT140" s="124">
        <v>0.04</v>
      </c>
      <c r="ODU140" s="124">
        <v>0.04</v>
      </c>
      <c r="ODV140" s="124">
        <v>0.04</v>
      </c>
      <c r="ODW140" s="124">
        <v>0.04</v>
      </c>
      <c r="ODX140" s="124">
        <v>0.04</v>
      </c>
      <c r="ODY140" s="124">
        <v>0.04</v>
      </c>
      <c r="ODZ140" s="124">
        <v>0.04</v>
      </c>
      <c r="OEA140" s="124">
        <v>0.04</v>
      </c>
      <c r="OEB140" s="124">
        <v>0.04</v>
      </c>
      <c r="OEC140" s="124">
        <v>0.04</v>
      </c>
      <c r="OED140" s="124">
        <v>0.04</v>
      </c>
      <c r="OEE140" s="124">
        <v>0.04</v>
      </c>
      <c r="OEF140" s="124">
        <v>0.04</v>
      </c>
      <c r="OEG140" s="124">
        <v>0.04</v>
      </c>
      <c r="OEH140" s="124">
        <v>0.04</v>
      </c>
      <c r="OEI140" s="124">
        <v>0.04</v>
      </c>
      <c r="OEJ140" s="124">
        <v>0.04</v>
      </c>
      <c r="OEK140" s="124">
        <v>0.04</v>
      </c>
      <c r="OEL140" s="124">
        <v>0.04</v>
      </c>
      <c r="OEM140" s="124">
        <v>0.04</v>
      </c>
      <c r="OEN140" s="124">
        <v>0.04</v>
      </c>
      <c r="OEO140" s="124">
        <v>0.04</v>
      </c>
      <c r="OEP140" s="124">
        <v>0.04</v>
      </c>
      <c r="OEQ140" s="124">
        <v>0.04</v>
      </c>
      <c r="OER140" s="124">
        <v>0.04</v>
      </c>
      <c r="OES140" s="124">
        <v>0.04</v>
      </c>
      <c r="OET140" s="124">
        <v>0.04</v>
      </c>
      <c r="OEU140" s="124">
        <v>0.04</v>
      </c>
      <c r="OEV140" s="124">
        <v>0.04</v>
      </c>
      <c r="OEW140" s="124">
        <v>0.04</v>
      </c>
      <c r="OEX140" s="124">
        <v>0.04</v>
      </c>
      <c r="OEY140" s="124">
        <v>0.04</v>
      </c>
      <c r="OEZ140" s="124">
        <v>0.04</v>
      </c>
      <c r="OFA140" s="124">
        <v>0.04</v>
      </c>
      <c r="OFB140" s="124">
        <v>0.04</v>
      </c>
      <c r="OFC140" s="124">
        <v>0.04</v>
      </c>
      <c r="OFD140" s="124">
        <v>0.04</v>
      </c>
      <c r="OFE140" s="124">
        <v>0.04</v>
      </c>
      <c r="OFF140" s="124">
        <v>0.04</v>
      </c>
      <c r="OFG140" s="124">
        <v>0.04</v>
      </c>
      <c r="OFH140" s="124">
        <v>0.04</v>
      </c>
      <c r="OFI140" s="124">
        <v>0.04</v>
      </c>
      <c r="OFJ140" s="124">
        <v>0.04</v>
      </c>
      <c r="OFK140" s="124">
        <v>0.04</v>
      </c>
      <c r="OFL140" s="124">
        <v>0.04</v>
      </c>
      <c r="OFM140" s="124">
        <v>0.04</v>
      </c>
      <c r="OFN140" s="124">
        <v>0.04</v>
      </c>
      <c r="OFO140" s="124">
        <v>0.04</v>
      </c>
      <c r="OFP140" s="124">
        <v>0.04</v>
      </c>
      <c r="OFQ140" s="124">
        <v>0.04</v>
      </c>
      <c r="OFR140" s="124">
        <v>0.04</v>
      </c>
      <c r="OFS140" s="124">
        <v>0.04</v>
      </c>
      <c r="OFT140" s="124">
        <v>0.04</v>
      </c>
      <c r="OFU140" s="124">
        <v>0.04</v>
      </c>
      <c r="OFV140" s="124">
        <v>0.04</v>
      </c>
      <c r="OFW140" s="124">
        <v>0.04</v>
      </c>
      <c r="OFX140" s="124">
        <v>0.04</v>
      </c>
      <c r="OFY140" s="124">
        <v>0.04</v>
      </c>
      <c r="OFZ140" s="124">
        <v>0.04</v>
      </c>
      <c r="OGA140" s="124">
        <v>0.04</v>
      </c>
      <c r="OGB140" s="124">
        <v>0.04</v>
      </c>
      <c r="OGC140" s="124">
        <v>0.04</v>
      </c>
      <c r="OGD140" s="124">
        <v>0.04</v>
      </c>
      <c r="OGE140" s="124">
        <v>0.04</v>
      </c>
      <c r="OGF140" s="124">
        <v>0.04</v>
      </c>
      <c r="OGG140" s="124">
        <v>0.04</v>
      </c>
      <c r="OGH140" s="124">
        <v>0.04</v>
      </c>
      <c r="OGI140" s="124">
        <v>0.04</v>
      </c>
      <c r="OGJ140" s="124">
        <v>0.04</v>
      </c>
      <c r="OGK140" s="124">
        <v>0.04</v>
      </c>
      <c r="OGL140" s="124">
        <v>0.04</v>
      </c>
      <c r="OGM140" s="124">
        <v>0.04</v>
      </c>
      <c r="OGN140" s="124">
        <v>0.04</v>
      </c>
      <c r="OGO140" s="124">
        <v>0.04</v>
      </c>
      <c r="OGP140" s="124">
        <v>0.04</v>
      </c>
      <c r="OGQ140" s="124">
        <v>0.04</v>
      </c>
      <c r="OGR140" s="124">
        <v>0.04</v>
      </c>
      <c r="OGS140" s="124">
        <v>0.04</v>
      </c>
      <c r="OGT140" s="124">
        <v>0.04</v>
      </c>
      <c r="OGU140" s="124">
        <v>0.04</v>
      </c>
      <c r="OGV140" s="124">
        <v>0.04</v>
      </c>
      <c r="OGW140" s="124">
        <v>0.04</v>
      </c>
      <c r="OGX140" s="124">
        <v>0.04</v>
      </c>
      <c r="OGY140" s="124">
        <v>0.04</v>
      </c>
      <c r="OGZ140" s="124">
        <v>0.04</v>
      </c>
      <c r="OHA140" s="124">
        <v>0.04</v>
      </c>
      <c r="OHB140" s="124">
        <v>0.04</v>
      </c>
      <c r="OHC140" s="124">
        <v>0.04</v>
      </c>
      <c r="OHD140" s="124">
        <v>0.04</v>
      </c>
      <c r="OHE140" s="124">
        <v>0.04</v>
      </c>
      <c r="OHF140" s="124">
        <v>0.04</v>
      </c>
      <c r="OHG140" s="124">
        <v>0.04</v>
      </c>
      <c r="OHH140" s="124">
        <v>0.04</v>
      </c>
      <c r="OHI140" s="124">
        <v>0.04</v>
      </c>
      <c r="OHJ140" s="124">
        <v>0.04</v>
      </c>
      <c r="OHK140" s="124">
        <v>0.04</v>
      </c>
      <c r="OHL140" s="124">
        <v>0.04</v>
      </c>
      <c r="OHM140" s="124">
        <v>0.04</v>
      </c>
      <c r="OHN140" s="124">
        <v>0.04</v>
      </c>
      <c r="OHO140" s="124">
        <v>0.04</v>
      </c>
      <c r="OHP140" s="124">
        <v>0.04</v>
      </c>
      <c r="OHQ140" s="124">
        <v>0.04</v>
      </c>
      <c r="OHR140" s="124">
        <v>0.04</v>
      </c>
      <c r="OHS140" s="124">
        <v>0.04</v>
      </c>
      <c r="OHT140" s="124">
        <v>0.04</v>
      </c>
      <c r="OHU140" s="124">
        <v>0.04</v>
      </c>
      <c r="OHV140" s="124">
        <v>0.04</v>
      </c>
      <c r="OHW140" s="124">
        <v>0.04</v>
      </c>
      <c r="OHX140" s="124">
        <v>0.04</v>
      </c>
      <c r="OHY140" s="124">
        <v>0.04</v>
      </c>
      <c r="OHZ140" s="124">
        <v>0.04</v>
      </c>
      <c r="OIA140" s="124">
        <v>0.04</v>
      </c>
      <c r="OIB140" s="124">
        <v>0.04</v>
      </c>
      <c r="OIC140" s="124">
        <v>0.04</v>
      </c>
      <c r="OID140" s="124">
        <v>0.04</v>
      </c>
      <c r="OIE140" s="124">
        <v>0.04</v>
      </c>
      <c r="OIF140" s="124">
        <v>0.04</v>
      </c>
      <c r="OIG140" s="124">
        <v>0.04</v>
      </c>
      <c r="OIH140" s="124">
        <v>0.04</v>
      </c>
      <c r="OII140" s="124">
        <v>0.04</v>
      </c>
      <c r="OIJ140" s="124">
        <v>0.04</v>
      </c>
      <c r="OIK140" s="124">
        <v>0.04</v>
      </c>
      <c r="OIL140" s="124">
        <v>0.04</v>
      </c>
      <c r="OIM140" s="124">
        <v>0.04</v>
      </c>
      <c r="OIN140" s="124">
        <v>0.04</v>
      </c>
      <c r="OIO140" s="124">
        <v>0.04</v>
      </c>
      <c r="OIP140" s="124">
        <v>0.04</v>
      </c>
      <c r="OIQ140" s="124">
        <v>0.04</v>
      </c>
      <c r="OIR140" s="124">
        <v>0.04</v>
      </c>
      <c r="OIS140" s="124">
        <v>0.04</v>
      </c>
      <c r="OIT140" s="124">
        <v>0.04</v>
      </c>
      <c r="OIU140" s="124">
        <v>0.04</v>
      </c>
      <c r="OIV140" s="124">
        <v>0.04</v>
      </c>
      <c r="OIW140" s="124">
        <v>0.04</v>
      </c>
      <c r="OIX140" s="124">
        <v>0.04</v>
      </c>
      <c r="OIY140" s="124">
        <v>0.04</v>
      </c>
      <c r="OIZ140" s="124">
        <v>0.04</v>
      </c>
      <c r="OJA140" s="124">
        <v>0.04</v>
      </c>
      <c r="OJB140" s="124">
        <v>0.04</v>
      </c>
      <c r="OJC140" s="124">
        <v>0.04</v>
      </c>
      <c r="OJD140" s="124">
        <v>0.04</v>
      </c>
      <c r="OJE140" s="124">
        <v>0.04</v>
      </c>
      <c r="OJF140" s="124">
        <v>0.04</v>
      </c>
      <c r="OJG140" s="124">
        <v>0.04</v>
      </c>
      <c r="OJH140" s="124">
        <v>0.04</v>
      </c>
      <c r="OJI140" s="124">
        <v>0.04</v>
      </c>
      <c r="OJJ140" s="124">
        <v>0.04</v>
      </c>
      <c r="OJK140" s="124">
        <v>0.04</v>
      </c>
      <c r="OJL140" s="124">
        <v>0.04</v>
      </c>
      <c r="OJM140" s="124">
        <v>0.04</v>
      </c>
      <c r="OJN140" s="124">
        <v>0.04</v>
      </c>
      <c r="OJO140" s="124">
        <v>0.04</v>
      </c>
      <c r="OJP140" s="124">
        <v>0.04</v>
      </c>
      <c r="OJQ140" s="124">
        <v>0.04</v>
      </c>
      <c r="OJR140" s="124">
        <v>0.04</v>
      </c>
      <c r="OJS140" s="124">
        <v>0.04</v>
      </c>
      <c r="OJT140" s="124">
        <v>0.04</v>
      </c>
      <c r="OJU140" s="124">
        <v>0.04</v>
      </c>
      <c r="OJV140" s="124">
        <v>0.04</v>
      </c>
      <c r="OJW140" s="124">
        <v>0.04</v>
      </c>
      <c r="OJX140" s="124">
        <v>0.04</v>
      </c>
      <c r="OJY140" s="124">
        <v>0.04</v>
      </c>
      <c r="OJZ140" s="124">
        <v>0.04</v>
      </c>
      <c r="OKA140" s="124">
        <v>0.04</v>
      </c>
      <c r="OKB140" s="124">
        <v>0.04</v>
      </c>
      <c r="OKC140" s="124">
        <v>0.04</v>
      </c>
      <c r="OKD140" s="124">
        <v>0.04</v>
      </c>
      <c r="OKE140" s="124">
        <v>0.04</v>
      </c>
      <c r="OKF140" s="124">
        <v>0.04</v>
      </c>
      <c r="OKG140" s="124">
        <v>0.04</v>
      </c>
      <c r="OKH140" s="124">
        <v>0.04</v>
      </c>
      <c r="OKI140" s="124">
        <v>0.04</v>
      </c>
      <c r="OKJ140" s="124">
        <v>0.04</v>
      </c>
      <c r="OKK140" s="124">
        <v>0.04</v>
      </c>
      <c r="OKL140" s="124">
        <v>0.04</v>
      </c>
      <c r="OKM140" s="124">
        <v>0.04</v>
      </c>
      <c r="OKN140" s="124">
        <v>0.04</v>
      </c>
      <c r="OKO140" s="124">
        <v>0.04</v>
      </c>
      <c r="OKP140" s="124">
        <v>0.04</v>
      </c>
      <c r="OKQ140" s="124">
        <v>0.04</v>
      </c>
      <c r="OKR140" s="124">
        <v>0.04</v>
      </c>
      <c r="OKS140" s="124">
        <v>0.04</v>
      </c>
      <c r="OKT140" s="124">
        <v>0.04</v>
      </c>
      <c r="OKU140" s="124">
        <v>0.04</v>
      </c>
      <c r="OKV140" s="124">
        <v>0.04</v>
      </c>
      <c r="OKW140" s="124">
        <v>0.04</v>
      </c>
      <c r="OKX140" s="124">
        <v>0.04</v>
      </c>
      <c r="OKY140" s="124">
        <v>0.04</v>
      </c>
      <c r="OKZ140" s="124">
        <v>0.04</v>
      </c>
      <c r="OLA140" s="124">
        <v>0.04</v>
      </c>
      <c r="OLB140" s="124">
        <v>0.04</v>
      </c>
      <c r="OLC140" s="124">
        <v>0.04</v>
      </c>
      <c r="OLD140" s="124">
        <v>0.04</v>
      </c>
      <c r="OLE140" s="124">
        <v>0.04</v>
      </c>
      <c r="OLF140" s="124">
        <v>0.04</v>
      </c>
      <c r="OLG140" s="124">
        <v>0.04</v>
      </c>
      <c r="OLH140" s="124">
        <v>0.04</v>
      </c>
      <c r="OLI140" s="124">
        <v>0.04</v>
      </c>
      <c r="OLJ140" s="124">
        <v>0.04</v>
      </c>
      <c r="OLK140" s="124">
        <v>0.04</v>
      </c>
      <c r="OLL140" s="124">
        <v>0.04</v>
      </c>
      <c r="OLM140" s="124">
        <v>0.04</v>
      </c>
      <c r="OLN140" s="124">
        <v>0.04</v>
      </c>
      <c r="OLO140" s="124">
        <v>0.04</v>
      </c>
      <c r="OLP140" s="124">
        <v>0.04</v>
      </c>
      <c r="OLQ140" s="124">
        <v>0.04</v>
      </c>
      <c r="OLR140" s="124">
        <v>0.04</v>
      </c>
      <c r="OLS140" s="124">
        <v>0.04</v>
      </c>
      <c r="OLT140" s="124">
        <v>0.04</v>
      </c>
      <c r="OLU140" s="124">
        <v>0.04</v>
      </c>
      <c r="OLV140" s="124">
        <v>0.04</v>
      </c>
      <c r="OLW140" s="124">
        <v>0.04</v>
      </c>
      <c r="OLX140" s="124">
        <v>0.04</v>
      </c>
      <c r="OLY140" s="124">
        <v>0.04</v>
      </c>
      <c r="OLZ140" s="124">
        <v>0.04</v>
      </c>
      <c r="OMA140" s="124">
        <v>0.04</v>
      </c>
      <c r="OMB140" s="124">
        <v>0.04</v>
      </c>
      <c r="OMC140" s="124">
        <v>0.04</v>
      </c>
      <c r="OMD140" s="124">
        <v>0.04</v>
      </c>
      <c r="OME140" s="124">
        <v>0.04</v>
      </c>
      <c r="OMF140" s="124">
        <v>0.04</v>
      </c>
      <c r="OMG140" s="124">
        <v>0.04</v>
      </c>
      <c r="OMH140" s="124">
        <v>0.04</v>
      </c>
      <c r="OMI140" s="124">
        <v>0.04</v>
      </c>
      <c r="OMJ140" s="124">
        <v>0.04</v>
      </c>
      <c r="OMK140" s="124">
        <v>0.04</v>
      </c>
      <c r="OML140" s="124">
        <v>0.04</v>
      </c>
      <c r="OMM140" s="124">
        <v>0.04</v>
      </c>
      <c r="OMN140" s="124">
        <v>0.04</v>
      </c>
      <c r="OMO140" s="124">
        <v>0.04</v>
      </c>
      <c r="OMP140" s="124">
        <v>0.04</v>
      </c>
      <c r="OMQ140" s="124">
        <v>0.04</v>
      </c>
      <c r="OMR140" s="124">
        <v>0.04</v>
      </c>
      <c r="OMS140" s="124">
        <v>0.04</v>
      </c>
      <c r="OMT140" s="124">
        <v>0.04</v>
      </c>
      <c r="OMU140" s="124">
        <v>0.04</v>
      </c>
      <c r="OMV140" s="124">
        <v>0.04</v>
      </c>
      <c r="OMW140" s="124">
        <v>0.04</v>
      </c>
      <c r="OMX140" s="124">
        <v>0.04</v>
      </c>
      <c r="OMY140" s="124">
        <v>0.04</v>
      </c>
      <c r="OMZ140" s="124">
        <v>0.04</v>
      </c>
      <c r="ONA140" s="124">
        <v>0.04</v>
      </c>
      <c r="ONB140" s="124">
        <v>0.04</v>
      </c>
      <c r="ONC140" s="124">
        <v>0.04</v>
      </c>
      <c r="OND140" s="124">
        <v>0.04</v>
      </c>
      <c r="ONE140" s="124">
        <v>0.04</v>
      </c>
      <c r="ONF140" s="124">
        <v>0.04</v>
      </c>
      <c r="ONG140" s="124">
        <v>0.04</v>
      </c>
      <c r="ONH140" s="124">
        <v>0.04</v>
      </c>
      <c r="ONI140" s="124">
        <v>0.04</v>
      </c>
      <c r="ONJ140" s="124">
        <v>0.04</v>
      </c>
      <c r="ONK140" s="124">
        <v>0.04</v>
      </c>
      <c r="ONL140" s="124">
        <v>0.04</v>
      </c>
      <c r="ONM140" s="124">
        <v>0.04</v>
      </c>
      <c r="ONN140" s="124">
        <v>0.04</v>
      </c>
      <c r="ONO140" s="124">
        <v>0.04</v>
      </c>
      <c r="ONP140" s="124">
        <v>0.04</v>
      </c>
      <c r="ONQ140" s="124">
        <v>0.04</v>
      </c>
      <c r="ONR140" s="124">
        <v>0.04</v>
      </c>
      <c r="ONS140" s="124">
        <v>0.04</v>
      </c>
      <c r="ONT140" s="124">
        <v>0.04</v>
      </c>
      <c r="ONU140" s="124">
        <v>0.04</v>
      </c>
      <c r="ONV140" s="124">
        <v>0.04</v>
      </c>
      <c r="ONW140" s="124">
        <v>0.04</v>
      </c>
      <c r="ONX140" s="124">
        <v>0.04</v>
      </c>
      <c r="ONY140" s="124">
        <v>0.04</v>
      </c>
      <c r="ONZ140" s="124">
        <v>0.04</v>
      </c>
      <c r="OOA140" s="124">
        <v>0.04</v>
      </c>
      <c r="OOB140" s="124">
        <v>0.04</v>
      </c>
      <c r="OOC140" s="124">
        <v>0.04</v>
      </c>
      <c r="OOD140" s="124">
        <v>0.04</v>
      </c>
      <c r="OOE140" s="124">
        <v>0.04</v>
      </c>
      <c r="OOF140" s="124">
        <v>0.04</v>
      </c>
      <c r="OOG140" s="124">
        <v>0.04</v>
      </c>
      <c r="OOH140" s="124">
        <v>0.04</v>
      </c>
      <c r="OOI140" s="124">
        <v>0.04</v>
      </c>
      <c r="OOJ140" s="124">
        <v>0.04</v>
      </c>
      <c r="OOK140" s="124">
        <v>0.04</v>
      </c>
      <c r="OOL140" s="124">
        <v>0.04</v>
      </c>
      <c r="OOM140" s="124">
        <v>0.04</v>
      </c>
      <c r="OON140" s="124">
        <v>0.04</v>
      </c>
      <c r="OOO140" s="124">
        <v>0.04</v>
      </c>
      <c r="OOP140" s="124">
        <v>0.04</v>
      </c>
      <c r="OOQ140" s="124">
        <v>0.04</v>
      </c>
      <c r="OOR140" s="124">
        <v>0.04</v>
      </c>
      <c r="OOS140" s="124">
        <v>0.04</v>
      </c>
      <c r="OOT140" s="124">
        <v>0.04</v>
      </c>
      <c r="OOU140" s="124">
        <v>0.04</v>
      </c>
      <c r="OOV140" s="124">
        <v>0.04</v>
      </c>
      <c r="OOW140" s="124">
        <v>0.04</v>
      </c>
      <c r="OOX140" s="124">
        <v>0.04</v>
      </c>
      <c r="OOY140" s="124">
        <v>0.04</v>
      </c>
      <c r="OOZ140" s="124">
        <v>0.04</v>
      </c>
      <c r="OPA140" s="124">
        <v>0.04</v>
      </c>
      <c r="OPB140" s="124">
        <v>0.04</v>
      </c>
      <c r="OPC140" s="124">
        <v>0.04</v>
      </c>
      <c r="OPD140" s="124">
        <v>0.04</v>
      </c>
      <c r="OPE140" s="124">
        <v>0.04</v>
      </c>
      <c r="OPF140" s="124">
        <v>0.04</v>
      </c>
      <c r="OPG140" s="124">
        <v>0.04</v>
      </c>
      <c r="OPH140" s="124">
        <v>0.04</v>
      </c>
      <c r="OPI140" s="124">
        <v>0.04</v>
      </c>
      <c r="OPJ140" s="124">
        <v>0.04</v>
      </c>
      <c r="OPK140" s="124">
        <v>0.04</v>
      </c>
      <c r="OPL140" s="124">
        <v>0.04</v>
      </c>
      <c r="OPM140" s="124">
        <v>0.04</v>
      </c>
      <c r="OPN140" s="124">
        <v>0.04</v>
      </c>
      <c r="OPO140" s="124">
        <v>0.04</v>
      </c>
      <c r="OPP140" s="124">
        <v>0.04</v>
      </c>
      <c r="OPQ140" s="124">
        <v>0.04</v>
      </c>
      <c r="OPR140" s="124">
        <v>0.04</v>
      </c>
      <c r="OPS140" s="124">
        <v>0.04</v>
      </c>
      <c r="OPT140" s="124">
        <v>0.04</v>
      </c>
      <c r="OPU140" s="124">
        <v>0.04</v>
      </c>
      <c r="OPV140" s="124">
        <v>0.04</v>
      </c>
      <c r="OPW140" s="124">
        <v>0.04</v>
      </c>
      <c r="OPX140" s="124">
        <v>0.04</v>
      </c>
      <c r="OPY140" s="124">
        <v>0.04</v>
      </c>
      <c r="OPZ140" s="124">
        <v>0.04</v>
      </c>
      <c r="OQA140" s="124">
        <v>0.04</v>
      </c>
      <c r="OQB140" s="124">
        <v>0.04</v>
      </c>
      <c r="OQC140" s="124">
        <v>0.04</v>
      </c>
      <c r="OQD140" s="124">
        <v>0.04</v>
      </c>
      <c r="OQE140" s="124">
        <v>0.04</v>
      </c>
      <c r="OQF140" s="124">
        <v>0.04</v>
      </c>
      <c r="OQG140" s="124">
        <v>0.04</v>
      </c>
      <c r="OQH140" s="124">
        <v>0.04</v>
      </c>
      <c r="OQI140" s="124">
        <v>0.04</v>
      </c>
      <c r="OQJ140" s="124">
        <v>0.04</v>
      </c>
      <c r="OQK140" s="124">
        <v>0.04</v>
      </c>
      <c r="OQL140" s="124">
        <v>0.04</v>
      </c>
      <c r="OQM140" s="124">
        <v>0.04</v>
      </c>
      <c r="OQN140" s="124">
        <v>0.04</v>
      </c>
      <c r="OQO140" s="124">
        <v>0.04</v>
      </c>
      <c r="OQP140" s="124">
        <v>0.04</v>
      </c>
      <c r="OQQ140" s="124">
        <v>0.04</v>
      </c>
      <c r="OQR140" s="124">
        <v>0.04</v>
      </c>
      <c r="OQS140" s="124">
        <v>0.04</v>
      </c>
      <c r="OQT140" s="124">
        <v>0.04</v>
      </c>
      <c r="OQU140" s="124">
        <v>0.04</v>
      </c>
      <c r="OQV140" s="124">
        <v>0.04</v>
      </c>
      <c r="OQW140" s="124">
        <v>0.04</v>
      </c>
      <c r="OQX140" s="124">
        <v>0.04</v>
      </c>
      <c r="OQY140" s="124">
        <v>0.04</v>
      </c>
      <c r="OQZ140" s="124">
        <v>0.04</v>
      </c>
      <c r="ORA140" s="124">
        <v>0.04</v>
      </c>
      <c r="ORB140" s="124">
        <v>0.04</v>
      </c>
      <c r="ORC140" s="124">
        <v>0.04</v>
      </c>
      <c r="ORD140" s="124">
        <v>0.04</v>
      </c>
      <c r="ORE140" s="124">
        <v>0.04</v>
      </c>
      <c r="ORF140" s="124">
        <v>0.04</v>
      </c>
      <c r="ORG140" s="124">
        <v>0.04</v>
      </c>
      <c r="ORH140" s="124">
        <v>0.04</v>
      </c>
      <c r="ORI140" s="124">
        <v>0.04</v>
      </c>
      <c r="ORJ140" s="124">
        <v>0.04</v>
      </c>
      <c r="ORK140" s="124">
        <v>0.04</v>
      </c>
      <c r="ORL140" s="124">
        <v>0.04</v>
      </c>
      <c r="ORM140" s="124">
        <v>0.04</v>
      </c>
      <c r="ORN140" s="124">
        <v>0.04</v>
      </c>
      <c r="ORO140" s="124">
        <v>0.04</v>
      </c>
      <c r="ORP140" s="124">
        <v>0.04</v>
      </c>
      <c r="ORQ140" s="124">
        <v>0.04</v>
      </c>
      <c r="ORR140" s="124">
        <v>0.04</v>
      </c>
      <c r="ORS140" s="124">
        <v>0.04</v>
      </c>
      <c r="ORT140" s="124">
        <v>0.04</v>
      </c>
      <c r="ORU140" s="124">
        <v>0.04</v>
      </c>
      <c r="ORV140" s="124">
        <v>0.04</v>
      </c>
      <c r="ORW140" s="124">
        <v>0.04</v>
      </c>
      <c r="ORX140" s="124">
        <v>0.04</v>
      </c>
      <c r="ORY140" s="124">
        <v>0.04</v>
      </c>
      <c r="ORZ140" s="124">
        <v>0.04</v>
      </c>
      <c r="OSA140" s="124">
        <v>0.04</v>
      </c>
      <c r="OSB140" s="124">
        <v>0.04</v>
      </c>
      <c r="OSC140" s="124">
        <v>0.04</v>
      </c>
      <c r="OSD140" s="124">
        <v>0.04</v>
      </c>
      <c r="OSE140" s="124">
        <v>0.04</v>
      </c>
      <c r="OSF140" s="124">
        <v>0.04</v>
      </c>
      <c r="OSG140" s="124">
        <v>0.04</v>
      </c>
      <c r="OSH140" s="124">
        <v>0.04</v>
      </c>
      <c r="OSI140" s="124">
        <v>0.04</v>
      </c>
      <c r="OSJ140" s="124">
        <v>0.04</v>
      </c>
      <c r="OSK140" s="124">
        <v>0.04</v>
      </c>
      <c r="OSL140" s="124">
        <v>0.04</v>
      </c>
      <c r="OSM140" s="124">
        <v>0.04</v>
      </c>
      <c r="OSN140" s="124">
        <v>0.04</v>
      </c>
      <c r="OSO140" s="124">
        <v>0.04</v>
      </c>
      <c r="OSP140" s="124">
        <v>0.04</v>
      </c>
      <c r="OSQ140" s="124">
        <v>0.04</v>
      </c>
      <c r="OSR140" s="124">
        <v>0.04</v>
      </c>
      <c r="OSS140" s="124">
        <v>0.04</v>
      </c>
      <c r="OST140" s="124">
        <v>0.04</v>
      </c>
      <c r="OSU140" s="124">
        <v>0.04</v>
      </c>
      <c r="OSV140" s="124">
        <v>0.04</v>
      </c>
      <c r="OSW140" s="124">
        <v>0.04</v>
      </c>
      <c r="OSX140" s="124">
        <v>0.04</v>
      </c>
      <c r="OSY140" s="124">
        <v>0.04</v>
      </c>
      <c r="OSZ140" s="124">
        <v>0.04</v>
      </c>
      <c r="OTA140" s="124">
        <v>0.04</v>
      </c>
      <c r="OTB140" s="124">
        <v>0.04</v>
      </c>
      <c r="OTC140" s="124">
        <v>0.04</v>
      </c>
      <c r="OTD140" s="124">
        <v>0.04</v>
      </c>
      <c r="OTE140" s="124">
        <v>0.04</v>
      </c>
      <c r="OTF140" s="124">
        <v>0.04</v>
      </c>
      <c r="OTG140" s="124">
        <v>0.04</v>
      </c>
      <c r="OTH140" s="124">
        <v>0.04</v>
      </c>
      <c r="OTI140" s="124">
        <v>0.04</v>
      </c>
      <c r="OTJ140" s="124">
        <v>0.04</v>
      </c>
      <c r="OTK140" s="124">
        <v>0.04</v>
      </c>
      <c r="OTL140" s="124">
        <v>0.04</v>
      </c>
      <c r="OTM140" s="124">
        <v>0.04</v>
      </c>
      <c r="OTN140" s="124">
        <v>0.04</v>
      </c>
      <c r="OTO140" s="124">
        <v>0.04</v>
      </c>
      <c r="OTP140" s="124">
        <v>0.04</v>
      </c>
      <c r="OTQ140" s="124">
        <v>0.04</v>
      </c>
      <c r="OTR140" s="124">
        <v>0.04</v>
      </c>
      <c r="OTS140" s="124">
        <v>0.04</v>
      </c>
      <c r="OTT140" s="124">
        <v>0.04</v>
      </c>
      <c r="OTU140" s="124">
        <v>0.04</v>
      </c>
      <c r="OTV140" s="124">
        <v>0.04</v>
      </c>
      <c r="OTW140" s="124">
        <v>0.04</v>
      </c>
      <c r="OTX140" s="124">
        <v>0.04</v>
      </c>
      <c r="OTY140" s="124">
        <v>0.04</v>
      </c>
      <c r="OTZ140" s="124">
        <v>0.04</v>
      </c>
      <c r="OUA140" s="124">
        <v>0.04</v>
      </c>
      <c r="OUB140" s="124">
        <v>0.04</v>
      </c>
      <c r="OUC140" s="124">
        <v>0.04</v>
      </c>
      <c r="OUD140" s="124">
        <v>0.04</v>
      </c>
      <c r="OUE140" s="124">
        <v>0.04</v>
      </c>
      <c r="OUF140" s="124">
        <v>0.04</v>
      </c>
      <c r="OUG140" s="124">
        <v>0.04</v>
      </c>
      <c r="OUH140" s="124">
        <v>0.04</v>
      </c>
      <c r="OUI140" s="124">
        <v>0.04</v>
      </c>
      <c r="OUJ140" s="124">
        <v>0.04</v>
      </c>
      <c r="OUK140" s="124">
        <v>0.04</v>
      </c>
      <c r="OUL140" s="124">
        <v>0.04</v>
      </c>
      <c r="OUM140" s="124">
        <v>0.04</v>
      </c>
      <c r="OUN140" s="124">
        <v>0.04</v>
      </c>
      <c r="OUO140" s="124">
        <v>0.04</v>
      </c>
      <c r="OUP140" s="124">
        <v>0.04</v>
      </c>
      <c r="OUQ140" s="124">
        <v>0.04</v>
      </c>
      <c r="OUR140" s="124">
        <v>0.04</v>
      </c>
      <c r="OUS140" s="124">
        <v>0.04</v>
      </c>
      <c r="OUT140" s="124">
        <v>0.04</v>
      </c>
      <c r="OUU140" s="124">
        <v>0.04</v>
      </c>
      <c r="OUV140" s="124">
        <v>0.04</v>
      </c>
      <c r="OUW140" s="124">
        <v>0.04</v>
      </c>
      <c r="OUX140" s="124">
        <v>0.04</v>
      </c>
      <c r="OUY140" s="124">
        <v>0.04</v>
      </c>
      <c r="OUZ140" s="124">
        <v>0.04</v>
      </c>
      <c r="OVA140" s="124">
        <v>0.04</v>
      </c>
      <c r="OVB140" s="124">
        <v>0.04</v>
      </c>
      <c r="OVC140" s="124">
        <v>0.04</v>
      </c>
      <c r="OVD140" s="124">
        <v>0.04</v>
      </c>
      <c r="OVE140" s="124">
        <v>0.04</v>
      </c>
      <c r="OVF140" s="124">
        <v>0.04</v>
      </c>
      <c r="OVG140" s="124">
        <v>0.04</v>
      </c>
      <c r="OVH140" s="124">
        <v>0.04</v>
      </c>
      <c r="OVI140" s="124">
        <v>0.04</v>
      </c>
      <c r="OVJ140" s="124">
        <v>0.04</v>
      </c>
      <c r="OVK140" s="124">
        <v>0.04</v>
      </c>
      <c r="OVL140" s="124">
        <v>0.04</v>
      </c>
      <c r="OVM140" s="124">
        <v>0.04</v>
      </c>
      <c r="OVN140" s="124">
        <v>0.04</v>
      </c>
      <c r="OVO140" s="124">
        <v>0.04</v>
      </c>
      <c r="OVP140" s="124">
        <v>0.04</v>
      </c>
      <c r="OVQ140" s="124">
        <v>0.04</v>
      </c>
      <c r="OVR140" s="124">
        <v>0.04</v>
      </c>
      <c r="OVS140" s="124">
        <v>0.04</v>
      </c>
      <c r="OVT140" s="124">
        <v>0.04</v>
      </c>
      <c r="OVU140" s="124">
        <v>0.04</v>
      </c>
      <c r="OVV140" s="124">
        <v>0.04</v>
      </c>
      <c r="OVW140" s="124">
        <v>0.04</v>
      </c>
      <c r="OVX140" s="124">
        <v>0.04</v>
      </c>
      <c r="OVY140" s="124">
        <v>0.04</v>
      </c>
      <c r="OVZ140" s="124">
        <v>0.04</v>
      </c>
      <c r="OWA140" s="124">
        <v>0.04</v>
      </c>
      <c r="OWB140" s="124">
        <v>0.04</v>
      </c>
      <c r="OWC140" s="124">
        <v>0.04</v>
      </c>
      <c r="OWD140" s="124">
        <v>0.04</v>
      </c>
      <c r="OWE140" s="124">
        <v>0.04</v>
      </c>
      <c r="OWF140" s="124">
        <v>0.04</v>
      </c>
      <c r="OWG140" s="124">
        <v>0.04</v>
      </c>
      <c r="OWH140" s="124">
        <v>0.04</v>
      </c>
      <c r="OWI140" s="124">
        <v>0.04</v>
      </c>
      <c r="OWJ140" s="124">
        <v>0.04</v>
      </c>
      <c r="OWK140" s="124">
        <v>0.04</v>
      </c>
      <c r="OWL140" s="124">
        <v>0.04</v>
      </c>
      <c r="OWM140" s="124">
        <v>0.04</v>
      </c>
      <c r="OWN140" s="124">
        <v>0.04</v>
      </c>
      <c r="OWO140" s="124">
        <v>0.04</v>
      </c>
      <c r="OWP140" s="124">
        <v>0.04</v>
      </c>
      <c r="OWQ140" s="124">
        <v>0.04</v>
      </c>
      <c r="OWR140" s="124">
        <v>0.04</v>
      </c>
      <c r="OWS140" s="124">
        <v>0.04</v>
      </c>
      <c r="OWT140" s="124">
        <v>0.04</v>
      </c>
      <c r="OWU140" s="124">
        <v>0.04</v>
      </c>
      <c r="OWV140" s="124">
        <v>0.04</v>
      </c>
      <c r="OWW140" s="124">
        <v>0.04</v>
      </c>
      <c r="OWX140" s="124">
        <v>0.04</v>
      </c>
      <c r="OWY140" s="124">
        <v>0.04</v>
      </c>
      <c r="OWZ140" s="124">
        <v>0.04</v>
      </c>
      <c r="OXA140" s="124">
        <v>0.04</v>
      </c>
      <c r="OXB140" s="124">
        <v>0.04</v>
      </c>
      <c r="OXC140" s="124">
        <v>0.04</v>
      </c>
      <c r="OXD140" s="124">
        <v>0.04</v>
      </c>
      <c r="OXE140" s="124">
        <v>0.04</v>
      </c>
      <c r="OXF140" s="124">
        <v>0.04</v>
      </c>
      <c r="OXG140" s="124">
        <v>0.04</v>
      </c>
      <c r="OXH140" s="124">
        <v>0.04</v>
      </c>
      <c r="OXI140" s="124">
        <v>0.04</v>
      </c>
      <c r="OXJ140" s="124">
        <v>0.04</v>
      </c>
      <c r="OXK140" s="124">
        <v>0.04</v>
      </c>
      <c r="OXL140" s="124">
        <v>0.04</v>
      </c>
      <c r="OXM140" s="124">
        <v>0.04</v>
      </c>
      <c r="OXN140" s="124">
        <v>0.04</v>
      </c>
      <c r="OXO140" s="124">
        <v>0.04</v>
      </c>
      <c r="OXP140" s="124">
        <v>0.04</v>
      </c>
      <c r="OXQ140" s="124">
        <v>0.04</v>
      </c>
      <c r="OXR140" s="124">
        <v>0.04</v>
      </c>
      <c r="OXS140" s="124">
        <v>0.04</v>
      </c>
      <c r="OXT140" s="124">
        <v>0.04</v>
      </c>
      <c r="OXU140" s="124">
        <v>0.04</v>
      </c>
      <c r="OXV140" s="124">
        <v>0.04</v>
      </c>
      <c r="OXW140" s="124">
        <v>0.04</v>
      </c>
      <c r="OXX140" s="124">
        <v>0.04</v>
      </c>
      <c r="OXY140" s="124">
        <v>0.04</v>
      </c>
      <c r="OXZ140" s="124">
        <v>0.04</v>
      </c>
      <c r="OYA140" s="124">
        <v>0.04</v>
      </c>
      <c r="OYB140" s="124">
        <v>0.04</v>
      </c>
      <c r="OYC140" s="124">
        <v>0.04</v>
      </c>
      <c r="OYD140" s="124">
        <v>0.04</v>
      </c>
      <c r="OYE140" s="124">
        <v>0.04</v>
      </c>
      <c r="OYF140" s="124">
        <v>0.04</v>
      </c>
      <c r="OYG140" s="124">
        <v>0.04</v>
      </c>
      <c r="OYH140" s="124">
        <v>0.04</v>
      </c>
      <c r="OYI140" s="124">
        <v>0.04</v>
      </c>
      <c r="OYJ140" s="124">
        <v>0.04</v>
      </c>
      <c r="OYK140" s="124">
        <v>0.04</v>
      </c>
      <c r="OYL140" s="124">
        <v>0.04</v>
      </c>
      <c r="OYM140" s="124">
        <v>0.04</v>
      </c>
      <c r="OYN140" s="124">
        <v>0.04</v>
      </c>
      <c r="OYO140" s="124">
        <v>0.04</v>
      </c>
      <c r="OYP140" s="124">
        <v>0.04</v>
      </c>
      <c r="OYQ140" s="124">
        <v>0.04</v>
      </c>
      <c r="OYR140" s="124">
        <v>0.04</v>
      </c>
      <c r="OYS140" s="124">
        <v>0.04</v>
      </c>
      <c r="OYT140" s="124">
        <v>0.04</v>
      </c>
      <c r="OYU140" s="124">
        <v>0.04</v>
      </c>
      <c r="OYV140" s="124">
        <v>0.04</v>
      </c>
      <c r="OYW140" s="124">
        <v>0.04</v>
      </c>
      <c r="OYX140" s="124">
        <v>0.04</v>
      </c>
      <c r="OYY140" s="124">
        <v>0.04</v>
      </c>
      <c r="OYZ140" s="124">
        <v>0.04</v>
      </c>
      <c r="OZA140" s="124">
        <v>0.04</v>
      </c>
      <c r="OZB140" s="124">
        <v>0.04</v>
      </c>
      <c r="OZC140" s="124">
        <v>0.04</v>
      </c>
      <c r="OZD140" s="124">
        <v>0.04</v>
      </c>
      <c r="OZE140" s="124">
        <v>0.04</v>
      </c>
      <c r="OZF140" s="124">
        <v>0.04</v>
      </c>
      <c r="OZG140" s="124">
        <v>0.04</v>
      </c>
      <c r="OZH140" s="124">
        <v>0.04</v>
      </c>
      <c r="OZI140" s="124">
        <v>0.04</v>
      </c>
      <c r="OZJ140" s="124">
        <v>0.04</v>
      </c>
      <c r="OZK140" s="124">
        <v>0.04</v>
      </c>
      <c r="OZL140" s="124">
        <v>0.04</v>
      </c>
      <c r="OZM140" s="124">
        <v>0.04</v>
      </c>
      <c r="OZN140" s="124">
        <v>0.04</v>
      </c>
      <c r="OZO140" s="124">
        <v>0.04</v>
      </c>
      <c r="OZP140" s="124">
        <v>0.04</v>
      </c>
      <c r="OZQ140" s="124">
        <v>0.04</v>
      </c>
      <c r="OZR140" s="124">
        <v>0.04</v>
      </c>
      <c r="OZS140" s="124">
        <v>0.04</v>
      </c>
      <c r="OZT140" s="124">
        <v>0.04</v>
      </c>
      <c r="OZU140" s="124">
        <v>0.04</v>
      </c>
      <c r="OZV140" s="124">
        <v>0.04</v>
      </c>
      <c r="OZW140" s="124">
        <v>0.04</v>
      </c>
      <c r="OZX140" s="124">
        <v>0.04</v>
      </c>
      <c r="OZY140" s="124">
        <v>0.04</v>
      </c>
      <c r="OZZ140" s="124">
        <v>0.04</v>
      </c>
      <c r="PAA140" s="124">
        <v>0.04</v>
      </c>
      <c r="PAB140" s="124">
        <v>0.04</v>
      </c>
      <c r="PAC140" s="124">
        <v>0.04</v>
      </c>
      <c r="PAD140" s="124">
        <v>0.04</v>
      </c>
      <c r="PAE140" s="124">
        <v>0.04</v>
      </c>
      <c r="PAF140" s="124">
        <v>0.04</v>
      </c>
      <c r="PAG140" s="124">
        <v>0.04</v>
      </c>
      <c r="PAH140" s="124">
        <v>0.04</v>
      </c>
      <c r="PAI140" s="124">
        <v>0.04</v>
      </c>
      <c r="PAJ140" s="124">
        <v>0.04</v>
      </c>
      <c r="PAK140" s="124">
        <v>0.04</v>
      </c>
      <c r="PAL140" s="124">
        <v>0.04</v>
      </c>
      <c r="PAM140" s="124">
        <v>0.04</v>
      </c>
      <c r="PAN140" s="124">
        <v>0.04</v>
      </c>
      <c r="PAO140" s="124">
        <v>0.04</v>
      </c>
      <c r="PAP140" s="124">
        <v>0.04</v>
      </c>
      <c r="PAQ140" s="124">
        <v>0.04</v>
      </c>
      <c r="PAR140" s="124">
        <v>0.04</v>
      </c>
      <c r="PAS140" s="124">
        <v>0.04</v>
      </c>
      <c r="PAT140" s="124">
        <v>0.04</v>
      </c>
      <c r="PAU140" s="124">
        <v>0.04</v>
      </c>
      <c r="PAV140" s="124">
        <v>0.04</v>
      </c>
      <c r="PAW140" s="124">
        <v>0.04</v>
      </c>
      <c r="PAX140" s="124">
        <v>0.04</v>
      </c>
      <c r="PAY140" s="124">
        <v>0.04</v>
      </c>
      <c r="PAZ140" s="124">
        <v>0.04</v>
      </c>
      <c r="PBA140" s="124">
        <v>0.04</v>
      </c>
      <c r="PBB140" s="124">
        <v>0.04</v>
      </c>
      <c r="PBC140" s="124">
        <v>0.04</v>
      </c>
      <c r="PBD140" s="124">
        <v>0.04</v>
      </c>
      <c r="PBE140" s="124">
        <v>0.04</v>
      </c>
      <c r="PBF140" s="124">
        <v>0.04</v>
      </c>
      <c r="PBG140" s="124">
        <v>0.04</v>
      </c>
      <c r="PBH140" s="124">
        <v>0.04</v>
      </c>
      <c r="PBI140" s="124">
        <v>0.04</v>
      </c>
      <c r="PBJ140" s="124">
        <v>0.04</v>
      </c>
      <c r="PBK140" s="124">
        <v>0.04</v>
      </c>
      <c r="PBL140" s="124">
        <v>0.04</v>
      </c>
      <c r="PBM140" s="124">
        <v>0.04</v>
      </c>
      <c r="PBN140" s="124">
        <v>0.04</v>
      </c>
      <c r="PBO140" s="124">
        <v>0.04</v>
      </c>
      <c r="PBP140" s="124">
        <v>0.04</v>
      </c>
      <c r="PBQ140" s="124">
        <v>0.04</v>
      </c>
      <c r="PBR140" s="124">
        <v>0.04</v>
      </c>
      <c r="PBS140" s="124">
        <v>0.04</v>
      </c>
      <c r="PBT140" s="124">
        <v>0.04</v>
      </c>
      <c r="PBU140" s="124">
        <v>0.04</v>
      </c>
      <c r="PBV140" s="124">
        <v>0.04</v>
      </c>
      <c r="PBW140" s="124">
        <v>0.04</v>
      </c>
      <c r="PBX140" s="124">
        <v>0.04</v>
      </c>
      <c r="PBY140" s="124">
        <v>0.04</v>
      </c>
      <c r="PBZ140" s="124">
        <v>0.04</v>
      </c>
      <c r="PCA140" s="124">
        <v>0.04</v>
      </c>
      <c r="PCB140" s="124">
        <v>0.04</v>
      </c>
      <c r="PCC140" s="124">
        <v>0.04</v>
      </c>
      <c r="PCD140" s="124">
        <v>0.04</v>
      </c>
      <c r="PCE140" s="124">
        <v>0.04</v>
      </c>
      <c r="PCF140" s="124">
        <v>0.04</v>
      </c>
      <c r="PCG140" s="124">
        <v>0.04</v>
      </c>
      <c r="PCH140" s="124">
        <v>0.04</v>
      </c>
      <c r="PCI140" s="124">
        <v>0.04</v>
      </c>
      <c r="PCJ140" s="124">
        <v>0.04</v>
      </c>
      <c r="PCK140" s="124">
        <v>0.04</v>
      </c>
      <c r="PCL140" s="124">
        <v>0.04</v>
      </c>
      <c r="PCM140" s="124">
        <v>0.04</v>
      </c>
      <c r="PCN140" s="124">
        <v>0.04</v>
      </c>
      <c r="PCO140" s="124">
        <v>0.04</v>
      </c>
      <c r="PCP140" s="124">
        <v>0.04</v>
      </c>
      <c r="PCQ140" s="124">
        <v>0.04</v>
      </c>
      <c r="PCR140" s="124">
        <v>0.04</v>
      </c>
      <c r="PCS140" s="124">
        <v>0.04</v>
      </c>
      <c r="PCT140" s="124">
        <v>0.04</v>
      </c>
      <c r="PCU140" s="124">
        <v>0.04</v>
      </c>
      <c r="PCV140" s="124">
        <v>0.04</v>
      </c>
      <c r="PCW140" s="124">
        <v>0.04</v>
      </c>
      <c r="PCX140" s="124">
        <v>0.04</v>
      </c>
      <c r="PCY140" s="124">
        <v>0.04</v>
      </c>
      <c r="PCZ140" s="124">
        <v>0.04</v>
      </c>
      <c r="PDA140" s="124">
        <v>0.04</v>
      </c>
      <c r="PDB140" s="124">
        <v>0.04</v>
      </c>
      <c r="PDC140" s="124">
        <v>0.04</v>
      </c>
      <c r="PDD140" s="124">
        <v>0.04</v>
      </c>
      <c r="PDE140" s="124">
        <v>0.04</v>
      </c>
      <c r="PDF140" s="124">
        <v>0.04</v>
      </c>
      <c r="PDG140" s="124">
        <v>0.04</v>
      </c>
      <c r="PDH140" s="124">
        <v>0.04</v>
      </c>
      <c r="PDI140" s="124">
        <v>0.04</v>
      </c>
      <c r="PDJ140" s="124">
        <v>0.04</v>
      </c>
      <c r="PDK140" s="124">
        <v>0.04</v>
      </c>
      <c r="PDL140" s="124">
        <v>0.04</v>
      </c>
      <c r="PDM140" s="124">
        <v>0.04</v>
      </c>
      <c r="PDN140" s="124">
        <v>0.04</v>
      </c>
      <c r="PDO140" s="124">
        <v>0.04</v>
      </c>
      <c r="PDP140" s="124">
        <v>0.04</v>
      </c>
      <c r="PDQ140" s="124">
        <v>0.04</v>
      </c>
      <c r="PDR140" s="124">
        <v>0.04</v>
      </c>
      <c r="PDS140" s="124">
        <v>0.04</v>
      </c>
      <c r="PDT140" s="124">
        <v>0.04</v>
      </c>
      <c r="PDU140" s="124">
        <v>0.04</v>
      </c>
      <c r="PDV140" s="124">
        <v>0.04</v>
      </c>
      <c r="PDW140" s="124">
        <v>0.04</v>
      </c>
      <c r="PDX140" s="124">
        <v>0.04</v>
      </c>
      <c r="PDY140" s="124">
        <v>0.04</v>
      </c>
      <c r="PDZ140" s="124">
        <v>0.04</v>
      </c>
      <c r="PEA140" s="124">
        <v>0.04</v>
      </c>
      <c r="PEB140" s="124">
        <v>0.04</v>
      </c>
      <c r="PEC140" s="124">
        <v>0.04</v>
      </c>
      <c r="PED140" s="124">
        <v>0.04</v>
      </c>
      <c r="PEE140" s="124">
        <v>0.04</v>
      </c>
      <c r="PEF140" s="124">
        <v>0.04</v>
      </c>
      <c r="PEG140" s="124">
        <v>0.04</v>
      </c>
      <c r="PEH140" s="124">
        <v>0.04</v>
      </c>
      <c r="PEI140" s="124">
        <v>0.04</v>
      </c>
      <c r="PEJ140" s="124">
        <v>0.04</v>
      </c>
      <c r="PEK140" s="124">
        <v>0.04</v>
      </c>
      <c r="PEL140" s="124">
        <v>0.04</v>
      </c>
      <c r="PEM140" s="124">
        <v>0.04</v>
      </c>
      <c r="PEN140" s="124">
        <v>0.04</v>
      </c>
      <c r="PEO140" s="124">
        <v>0.04</v>
      </c>
      <c r="PEP140" s="124">
        <v>0.04</v>
      </c>
      <c r="PEQ140" s="124">
        <v>0.04</v>
      </c>
      <c r="PER140" s="124">
        <v>0.04</v>
      </c>
      <c r="PES140" s="124">
        <v>0.04</v>
      </c>
      <c r="PET140" s="124">
        <v>0.04</v>
      </c>
      <c r="PEU140" s="124">
        <v>0.04</v>
      </c>
      <c r="PEV140" s="124">
        <v>0.04</v>
      </c>
      <c r="PEW140" s="124">
        <v>0.04</v>
      </c>
      <c r="PEX140" s="124">
        <v>0.04</v>
      </c>
      <c r="PEY140" s="124">
        <v>0.04</v>
      </c>
      <c r="PEZ140" s="124">
        <v>0.04</v>
      </c>
      <c r="PFA140" s="124">
        <v>0.04</v>
      </c>
      <c r="PFB140" s="124">
        <v>0.04</v>
      </c>
      <c r="PFC140" s="124">
        <v>0.04</v>
      </c>
      <c r="PFD140" s="124">
        <v>0.04</v>
      </c>
      <c r="PFE140" s="124">
        <v>0.04</v>
      </c>
      <c r="PFF140" s="124">
        <v>0.04</v>
      </c>
      <c r="PFG140" s="124">
        <v>0.04</v>
      </c>
      <c r="PFH140" s="124">
        <v>0.04</v>
      </c>
      <c r="PFI140" s="124">
        <v>0.04</v>
      </c>
      <c r="PFJ140" s="124">
        <v>0.04</v>
      </c>
      <c r="PFK140" s="124">
        <v>0.04</v>
      </c>
      <c r="PFL140" s="124">
        <v>0.04</v>
      </c>
      <c r="PFM140" s="124">
        <v>0.04</v>
      </c>
      <c r="PFN140" s="124">
        <v>0.04</v>
      </c>
      <c r="PFO140" s="124">
        <v>0.04</v>
      </c>
      <c r="PFP140" s="124">
        <v>0.04</v>
      </c>
      <c r="PFQ140" s="124">
        <v>0.04</v>
      </c>
      <c r="PFR140" s="124">
        <v>0.04</v>
      </c>
      <c r="PFS140" s="124">
        <v>0.04</v>
      </c>
      <c r="PFT140" s="124">
        <v>0.04</v>
      </c>
      <c r="PFU140" s="124">
        <v>0.04</v>
      </c>
      <c r="PFV140" s="124">
        <v>0.04</v>
      </c>
      <c r="PFW140" s="124">
        <v>0.04</v>
      </c>
      <c r="PFX140" s="124">
        <v>0.04</v>
      </c>
      <c r="PFY140" s="124">
        <v>0.04</v>
      </c>
      <c r="PFZ140" s="124">
        <v>0.04</v>
      </c>
      <c r="PGA140" s="124">
        <v>0.04</v>
      </c>
      <c r="PGB140" s="124">
        <v>0.04</v>
      </c>
      <c r="PGC140" s="124">
        <v>0.04</v>
      </c>
      <c r="PGD140" s="124">
        <v>0.04</v>
      </c>
      <c r="PGE140" s="124">
        <v>0.04</v>
      </c>
      <c r="PGF140" s="124">
        <v>0.04</v>
      </c>
      <c r="PGG140" s="124">
        <v>0.04</v>
      </c>
      <c r="PGH140" s="124">
        <v>0.04</v>
      </c>
      <c r="PGI140" s="124">
        <v>0.04</v>
      </c>
      <c r="PGJ140" s="124">
        <v>0.04</v>
      </c>
      <c r="PGK140" s="124">
        <v>0.04</v>
      </c>
      <c r="PGL140" s="124">
        <v>0.04</v>
      </c>
      <c r="PGM140" s="124">
        <v>0.04</v>
      </c>
      <c r="PGN140" s="124">
        <v>0.04</v>
      </c>
      <c r="PGO140" s="124">
        <v>0.04</v>
      </c>
      <c r="PGP140" s="124">
        <v>0.04</v>
      </c>
      <c r="PGQ140" s="124">
        <v>0.04</v>
      </c>
      <c r="PGR140" s="124">
        <v>0.04</v>
      </c>
      <c r="PGS140" s="124">
        <v>0.04</v>
      </c>
      <c r="PGT140" s="124">
        <v>0.04</v>
      </c>
      <c r="PGU140" s="124">
        <v>0.04</v>
      </c>
      <c r="PGV140" s="124">
        <v>0.04</v>
      </c>
      <c r="PGW140" s="124">
        <v>0.04</v>
      </c>
      <c r="PGX140" s="124">
        <v>0.04</v>
      </c>
      <c r="PGY140" s="124">
        <v>0.04</v>
      </c>
      <c r="PGZ140" s="124">
        <v>0.04</v>
      </c>
      <c r="PHA140" s="124">
        <v>0.04</v>
      </c>
      <c r="PHB140" s="124">
        <v>0.04</v>
      </c>
      <c r="PHC140" s="124">
        <v>0.04</v>
      </c>
      <c r="PHD140" s="124">
        <v>0.04</v>
      </c>
      <c r="PHE140" s="124">
        <v>0.04</v>
      </c>
      <c r="PHF140" s="124">
        <v>0.04</v>
      </c>
      <c r="PHG140" s="124">
        <v>0.04</v>
      </c>
      <c r="PHH140" s="124">
        <v>0.04</v>
      </c>
      <c r="PHI140" s="124">
        <v>0.04</v>
      </c>
      <c r="PHJ140" s="124">
        <v>0.04</v>
      </c>
      <c r="PHK140" s="124">
        <v>0.04</v>
      </c>
      <c r="PHL140" s="124">
        <v>0.04</v>
      </c>
      <c r="PHM140" s="124">
        <v>0.04</v>
      </c>
      <c r="PHN140" s="124">
        <v>0.04</v>
      </c>
      <c r="PHO140" s="124">
        <v>0.04</v>
      </c>
      <c r="PHP140" s="124">
        <v>0.04</v>
      </c>
      <c r="PHQ140" s="124">
        <v>0.04</v>
      </c>
      <c r="PHR140" s="124">
        <v>0.04</v>
      </c>
      <c r="PHS140" s="124">
        <v>0.04</v>
      </c>
      <c r="PHT140" s="124">
        <v>0.04</v>
      </c>
      <c r="PHU140" s="124">
        <v>0.04</v>
      </c>
      <c r="PHV140" s="124">
        <v>0.04</v>
      </c>
      <c r="PHW140" s="124">
        <v>0.04</v>
      </c>
      <c r="PHX140" s="124">
        <v>0.04</v>
      </c>
      <c r="PHY140" s="124">
        <v>0.04</v>
      </c>
      <c r="PHZ140" s="124">
        <v>0.04</v>
      </c>
      <c r="PIA140" s="124">
        <v>0.04</v>
      </c>
      <c r="PIB140" s="124">
        <v>0.04</v>
      </c>
      <c r="PIC140" s="124">
        <v>0.04</v>
      </c>
      <c r="PID140" s="124">
        <v>0.04</v>
      </c>
      <c r="PIE140" s="124">
        <v>0.04</v>
      </c>
      <c r="PIF140" s="124">
        <v>0.04</v>
      </c>
      <c r="PIG140" s="124">
        <v>0.04</v>
      </c>
      <c r="PIH140" s="124">
        <v>0.04</v>
      </c>
      <c r="PII140" s="124">
        <v>0.04</v>
      </c>
      <c r="PIJ140" s="124">
        <v>0.04</v>
      </c>
      <c r="PIK140" s="124">
        <v>0.04</v>
      </c>
      <c r="PIL140" s="124">
        <v>0.04</v>
      </c>
      <c r="PIM140" s="124">
        <v>0.04</v>
      </c>
      <c r="PIN140" s="124">
        <v>0.04</v>
      </c>
      <c r="PIO140" s="124">
        <v>0.04</v>
      </c>
      <c r="PIP140" s="124">
        <v>0.04</v>
      </c>
      <c r="PIQ140" s="124">
        <v>0.04</v>
      </c>
      <c r="PIR140" s="124">
        <v>0.04</v>
      </c>
      <c r="PIS140" s="124">
        <v>0.04</v>
      </c>
      <c r="PIT140" s="124">
        <v>0.04</v>
      </c>
      <c r="PIU140" s="124">
        <v>0.04</v>
      </c>
      <c r="PIV140" s="124">
        <v>0.04</v>
      </c>
      <c r="PIW140" s="124">
        <v>0.04</v>
      </c>
      <c r="PIX140" s="124">
        <v>0.04</v>
      </c>
      <c r="PIY140" s="124">
        <v>0.04</v>
      </c>
      <c r="PIZ140" s="124">
        <v>0.04</v>
      </c>
      <c r="PJA140" s="124">
        <v>0.04</v>
      </c>
      <c r="PJB140" s="124">
        <v>0.04</v>
      </c>
      <c r="PJC140" s="124">
        <v>0.04</v>
      </c>
      <c r="PJD140" s="124">
        <v>0.04</v>
      </c>
      <c r="PJE140" s="124">
        <v>0.04</v>
      </c>
      <c r="PJF140" s="124">
        <v>0.04</v>
      </c>
      <c r="PJG140" s="124">
        <v>0.04</v>
      </c>
      <c r="PJH140" s="124">
        <v>0.04</v>
      </c>
      <c r="PJI140" s="124">
        <v>0.04</v>
      </c>
      <c r="PJJ140" s="124">
        <v>0.04</v>
      </c>
      <c r="PJK140" s="124">
        <v>0.04</v>
      </c>
      <c r="PJL140" s="124">
        <v>0.04</v>
      </c>
      <c r="PJM140" s="124">
        <v>0.04</v>
      </c>
      <c r="PJN140" s="124">
        <v>0.04</v>
      </c>
      <c r="PJO140" s="124">
        <v>0.04</v>
      </c>
      <c r="PJP140" s="124">
        <v>0.04</v>
      </c>
      <c r="PJQ140" s="124">
        <v>0.04</v>
      </c>
      <c r="PJR140" s="124">
        <v>0.04</v>
      </c>
      <c r="PJS140" s="124">
        <v>0.04</v>
      </c>
      <c r="PJT140" s="124">
        <v>0.04</v>
      </c>
      <c r="PJU140" s="124">
        <v>0.04</v>
      </c>
      <c r="PJV140" s="124">
        <v>0.04</v>
      </c>
      <c r="PJW140" s="124">
        <v>0.04</v>
      </c>
      <c r="PJX140" s="124">
        <v>0.04</v>
      </c>
      <c r="PJY140" s="124">
        <v>0.04</v>
      </c>
      <c r="PJZ140" s="124">
        <v>0.04</v>
      </c>
      <c r="PKA140" s="124">
        <v>0.04</v>
      </c>
      <c r="PKB140" s="124">
        <v>0.04</v>
      </c>
      <c r="PKC140" s="124">
        <v>0.04</v>
      </c>
      <c r="PKD140" s="124">
        <v>0.04</v>
      </c>
      <c r="PKE140" s="124">
        <v>0.04</v>
      </c>
      <c r="PKF140" s="124">
        <v>0.04</v>
      </c>
      <c r="PKG140" s="124">
        <v>0.04</v>
      </c>
      <c r="PKH140" s="124">
        <v>0.04</v>
      </c>
      <c r="PKI140" s="124">
        <v>0.04</v>
      </c>
      <c r="PKJ140" s="124">
        <v>0.04</v>
      </c>
      <c r="PKK140" s="124">
        <v>0.04</v>
      </c>
      <c r="PKL140" s="124">
        <v>0.04</v>
      </c>
      <c r="PKM140" s="124">
        <v>0.04</v>
      </c>
      <c r="PKN140" s="124">
        <v>0.04</v>
      </c>
      <c r="PKO140" s="124">
        <v>0.04</v>
      </c>
      <c r="PKP140" s="124">
        <v>0.04</v>
      </c>
      <c r="PKQ140" s="124">
        <v>0.04</v>
      </c>
      <c r="PKR140" s="124">
        <v>0.04</v>
      </c>
      <c r="PKS140" s="124">
        <v>0.04</v>
      </c>
      <c r="PKT140" s="124">
        <v>0.04</v>
      </c>
      <c r="PKU140" s="124">
        <v>0.04</v>
      </c>
      <c r="PKV140" s="124">
        <v>0.04</v>
      </c>
      <c r="PKW140" s="124">
        <v>0.04</v>
      </c>
      <c r="PKX140" s="124">
        <v>0.04</v>
      </c>
      <c r="PKY140" s="124">
        <v>0.04</v>
      </c>
      <c r="PKZ140" s="124">
        <v>0.04</v>
      </c>
      <c r="PLA140" s="124">
        <v>0.04</v>
      </c>
      <c r="PLB140" s="124">
        <v>0.04</v>
      </c>
      <c r="PLC140" s="124">
        <v>0.04</v>
      </c>
      <c r="PLD140" s="124">
        <v>0.04</v>
      </c>
      <c r="PLE140" s="124">
        <v>0.04</v>
      </c>
      <c r="PLF140" s="124">
        <v>0.04</v>
      </c>
      <c r="PLG140" s="124">
        <v>0.04</v>
      </c>
      <c r="PLH140" s="124">
        <v>0.04</v>
      </c>
      <c r="PLI140" s="124">
        <v>0.04</v>
      </c>
      <c r="PLJ140" s="124">
        <v>0.04</v>
      </c>
      <c r="PLK140" s="124">
        <v>0.04</v>
      </c>
      <c r="PLL140" s="124">
        <v>0.04</v>
      </c>
      <c r="PLM140" s="124">
        <v>0.04</v>
      </c>
      <c r="PLN140" s="124">
        <v>0.04</v>
      </c>
      <c r="PLO140" s="124">
        <v>0.04</v>
      </c>
      <c r="PLP140" s="124">
        <v>0.04</v>
      </c>
      <c r="PLQ140" s="124">
        <v>0.04</v>
      </c>
      <c r="PLR140" s="124">
        <v>0.04</v>
      </c>
      <c r="PLS140" s="124">
        <v>0.04</v>
      </c>
      <c r="PLT140" s="124">
        <v>0.04</v>
      </c>
      <c r="PLU140" s="124">
        <v>0.04</v>
      </c>
      <c r="PLV140" s="124">
        <v>0.04</v>
      </c>
      <c r="PLW140" s="124">
        <v>0.04</v>
      </c>
      <c r="PLX140" s="124">
        <v>0.04</v>
      </c>
      <c r="PLY140" s="124">
        <v>0.04</v>
      </c>
      <c r="PLZ140" s="124">
        <v>0.04</v>
      </c>
      <c r="PMA140" s="124">
        <v>0.04</v>
      </c>
      <c r="PMB140" s="124">
        <v>0.04</v>
      </c>
      <c r="PMC140" s="124">
        <v>0.04</v>
      </c>
      <c r="PMD140" s="124">
        <v>0.04</v>
      </c>
      <c r="PME140" s="124">
        <v>0.04</v>
      </c>
      <c r="PMF140" s="124">
        <v>0.04</v>
      </c>
      <c r="PMG140" s="124">
        <v>0.04</v>
      </c>
      <c r="PMH140" s="124">
        <v>0.04</v>
      </c>
      <c r="PMI140" s="124">
        <v>0.04</v>
      </c>
      <c r="PMJ140" s="124">
        <v>0.04</v>
      </c>
      <c r="PMK140" s="124">
        <v>0.04</v>
      </c>
      <c r="PML140" s="124">
        <v>0.04</v>
      </c>
      <c r="PMM140" s="124">
        <v>0.04</v>
      </c>
      <c r="PMN140" s="124">
        <v>0.04</v>
      </c>
      <c r="PMO140" s="124">
        <v>0.04</v>
      </c>
      <c r="PMP140" s="124">
        <v>0.04</v>
      </c>
      <c r="PMQ140" s="124">
        <v>0.04</v>
      </c>
      <c r="PMR140" s="124">
        <v>0.04</v>
      </c>
      <c r="PMS140" s="124">
        <v>0.04</v>
      </c>
      <c r="PMT140" s="124">
        <v>0.04</v>
      </c>
      <c r="PMU140" s="124">
        <v>0.04</v>
      </c>
      <c r="PMV140" s="124">
        <v>0.04</v>
      </c>
      <c r="PMW140" s="124">
        <v>0.04</v>
      </c>
      <c r="PMX140" s="124">
        <v>0.04</v>
      </c>
      <c r="PMY140" s="124">
        <v>0.04</v>
      </c>
      <c r="PMZ140" s="124">
        <v>0.04</v>
      </c>
      <c r="PNA140" s="124">
        <v>0.04</v>
      </c>
      <c r="PNB140" s="124">
        <v>0.04</v>
      </c>
      <c r="PNC140" s="124">
        <v>0.04</v>
      </c>
      <c r="PND140" s="124">
        <v>0.04</v>
      </c>
      <c r="PNE140" s="124">
        <v>0.04</v>
      </c>
      <c r="PNF140" s="124">
        <v>0.04</v>
      </c>
      <c r="PNG140" s="124">
        <v>0.04</v>
      </c>
      <c r="PNH140" s="124">
        <v>0.04</v>
      </c>
      <c r="PNI140" s="124">
        <v>0.04</v>
      </c>
      <c r="PNJ140" s="124">
        <v>0.04</v>
      </c>
      <c r="PNK140" s="124">
        <v>0.04</v>
      </c>
      <c r="PNL140" s="124">
        <v>0.04</v>
      </c>
      <c r="PNM140" s="124">
        <v>0.04</v>
      </c>
      <c r="PNN140" s="124">
        <v>0.04</v>
      </c>
      <c r="PNO140" s="124">
        <v>0.04</v>
      </c>
      <c r="PNP140" s="124">
        <v>0.04</v>
      </c>
      <c r="PNQ140" s="124">
        <v>0.04</v>
      </c>
      <c r="PNR140" s="124">
        <v>0.04</v>
      </c>
      <c r="PNS140" s="124">
        <v>0.04</v>
      </c>
      <c r="PNT140" s="124">
        <v>0.04</v>
      </c>
      <c r="PNU140" s="124">
        <v>0.04</v>
      </c>
      <c r="PNV140" s="124">
        <v>0.04</v>
      </c>
      <c r="PNW140" s="124">
        <v>0.04</v>
      </c>
      <c r="PNX140" s="124">
        <v>0.04</v>
      </c>
      <c r="PNY140" s="124">
        <v>0.04</v>
      </c>
      <c r="PNZ140" s="124">
        <v>0.04</v>
      </c>
      <c r="POA140" s="124">
        <v>0.04</v>
      </c>
      <c r="POB140" s="124">
        <v>0.04</v>
      </c>
      <c r="POC140" s="124">
        <v>0.04</v>
      </c>
      <c r="POD140" s="124">
        <v>0.04</v>
      </c>
      <c r="POE140" s="124">
        <v>0.04</v>
      </c>
      <c r="POF140" s="124">
        <v>0.04</v>
      </c>
      <c r="POG140" s="124">
        <v>0.04</v>
      </c>
      <c r="POH140" s="124">
        <v>0.04</v>
      </c>
      <c r="POI140" s="124">
        <v>0.04</v>
      </c>
      <c r="POJ140" s="124">
        <v>0.04</v>
      </c>
      <c r="POK140" s="124">
        <v>0.04</v>
      </c>
      <c r="POL140" s="124">
        <v>0.04</v>
      </c>
      <c r="POM140" s="124">
        <v>0.04</v>
      </c>
      <c r="PON140" s="124">
        <v>0.04</v>
      </c>
      <c r="POO140" s="124">
        <v>0.04</v>
      </c>
      <c r="POP140" s="124">
        <v>0.04</v>
      </c>
      <c r="POQ140" s="124">
        <v>0.04</v>
      </c>
      <c r="POR140" s="124">
        <v>0.04</v>
      </c>
      <c r="POS140" s="124">
        <v>0.04</v>
      </c>
      <c r="POT140" s="124">
        <v>0.04</v>
      </c>
      <c r="POU140" s="124">
        <v>0.04</v>
      </c>
      <c r="POV140" s="124">
        <v>0.04</v>
      </c>
      <c r="POW140" s="124">
        <v>0.04</v>
      </c>
      <c r="POX140" s="124">
        <v>0.04</v>
      </c>
      <c r="POY140" s="124">
        <v>0.04</v>
      </c>
      <c r="POZ140" s="124">
        <v>0.04</v>
      </c>
      <c r="PPA140" s="124">
        <v>0.04</v>
      </c>
      <c r="PPB140" s="124">
        <v>0.04</v>
      </c>
      <c r="PPC140" s="124">
        <v>0.04</v>
      </c>
      <c r="PPD140" s="124">
        <v>0.04</v>
      </c>
      <c r="PPE140" s="124">
        <v>0.04</v>
      </c>
      <c r="PPF140" s="124">
        <v>0.04</v>
      </c>
      <c r="PPG140" s="124">
        <v>0.04</v>
      </c>
      <c r="PPH140" s="124">
        <v>0.04</v>
      </c>
      <c r="PPI140" s="124">
        <v>0.04</v>
      </c>
      <c r="PPJ140" s="124">
        <v>0.04</v>
      </c>
      <c r="PPK140" s="124">
        <v>0.04</v>
      </c>
      <c r="PPL140" s="124">
        <v>0.04</v>
      </c>
      <c r="PPM140" s="124">
        <v>0.04</v>
      </c>
      <c r="PPN140" s="124">
        <v>0.04</v>
      </c>
      <c r="PPO140" s="124">
        <v>0.04</v>
      </c>
      <c r="PPP140" s="124">
        <v>0.04</v>
      </c>
      <c r="PPQ140" s="124">
        <v>0.04</v>
      </c>
      <c r="PPR140" s="124">
        <v>0.04</v>
      </c>
      <c r="PPS140" s="124">
        <v>0.04</v>
      </c>
      <c r="PPT140" s="124">
        <v>0.04</v>
      </c>
      <c r="PPU140" s="124">
        <v>0.04</v>
      </c>
      <c r="PPV140" s="124">
        <v>0.04</v>
      </c>
      <c r="PPW140" s="124">
        <v>0.04</v>
      </c>
      <c r="PPX140" s="124">
        <v>0.04</v>
      </c>
      <c r="PPY140" s="124">
        <v>0.04</v>
      </c>
      <c r="PPZ140" s="124">
        <v>0.04</v>
      </c>
      <c r="PQA140" s="124">
        <v>0.04</v>
      </c>
      <c r="PQB140" s="124">
        <v>0.04</v>
      </c>
      <c r="PQC140" s="124">
        <v>0.04</v>
      </c>
      <c r="PQD140" s="124">
        <v>0.04</v>
      </c>
      <c r="PQE140" s="124">
        <v>0.04</v>
      </c>
      <c r="PQF140" s="124">
        <v>0.04</v>
      </c>
      <c r="PQG140" s="124">
        <v>0.04</v>
      </c>
      <c r="PQH140" s="124">
        <v>0.04</v>
      </c>
      <c r="PQI140" s="124">
        <v>0.04</v>
      </c>
      <c r="PQJ140" s="124">
        <v>0.04</v>
      </c>
      <c r="PQK140" s="124">
        <v>0.04</v>
      </c>
      <c r="PQL140" s="124">
        <v>0.04</v>
      </c>
      <c r="PQM140" s="124">
        <v>0.04</v>
      </c>
      <c r="PQN140" s="124">
        <v>0.04</v>
      </c>
      <c r="PQO140" s="124">
        <v>0.04</v>
      </c>
      <c r="PQP140" s="124">
        <v>0.04</v>
      </c>
      <c r="PQQ140" s="124">
        <v>0.04</v>
      </c>
      <c r="PQR140" s="124">
        <v>0.04</v>
      </c>
      <c r="PQS140" s="124">
        <v>0.04</v>
      </c>
      <c r="PQT140" s="124">
        <v>0.04</v>
      </c>
      <c r="PQU140" s="124">
        <v>0.04</v>
      </c>
      <c r="PQV140" s="124">
        <v>0.04</v>
      </c>
      <c r="PQW140" s="124">
        <v>0.04</v>
      </c>
      <c r="PQX140" s="124">
        <v>0.04</v>
      </c>
      <c r="PQY140" s="124">
        <v>0.04</v>
      </c>
      <c r="PQZ140" s="124">
        <v>0.04</v>
      </c>
      <c r="PRA140" s="124">
        <v>0.04</v>
      </c>
      <c r="PRB140" s="124">
        <v>0.04</v>
      </c>
      <c r="PRC140" s="124">
        <v>0.04</v>
      </c>
      <c r="PRD140" s="124">
        <v>0.04</v>
      </c>
      <c r="PRE140" s="124">
        <v>0.04</v>
      </c>
      <c r="PRF140" s="124">
        <v>0.04</v>
      </c>
      <c r="PRG140" s="124">
        <v>0.04</v>
      </c>
      <c r="PRH140" s="124">
        <v>0.04</v>
      </c>
      <c r="PRI140" s="124">
        <v>0.04</v>
      </c>
      <c r="PRJ140" s="124">
        <v>0.04</v>
      </c>
      <c r="PRK140" s="124">
        <v>0.04</v>
      </c>
      <c r="PRL140" s="124">
        <v>0.04</v>
      </c>
      <c r="PRM140" s="124">
        <v>0.04</v>
      </c>
      <c r="PRN140" s="124">
        <v>0.04</v>
      </c>
      <c r="PRO140" s="124">
        <v>0.04</v>
      </c>
      <c r="PRP140" s="124">
        <v>0.04</v>
      </c>
      <c r="PRQ140" s="124">
        <v>0.04</v>
      </c>
      <c r="PRR140" s="124">
        <v>0.04</v>
      </c>
      <c r="PRS140" s="124">
        <v>0.04</v>
      </c>
      <c r="PRT140" s="124">
        <v>0.04</v>
      </c>
      <c r="PRU140" s="124">
        <v>0.04</v>
      </c>
      <c r="PRV140" s="124">
        <v>0.04</v>
      </c>
      <c r="PRW140" s="124">
        <v>0.04</v>
      </c>
      <c r="PRX140" s="124">
        <v>0.04</v>
      </c>
      <c r="PRY140" s="124">
        <v>0.04</v>
      </c>
      <c r="PRZ140" s="124">
        <v>0.04</v>
      </c>
      <c r="PSA140" s="124">
        <v>0.04</v>
      </c>
      <c r="PSB140" s="124">
        <v>0.04</v>
      </c>
      <c r="PSC140" s="124">
        <v>0.04</v>
      </c>
      <c r="PSD140" s="124">
        <v>0.04</v>
      </c>
      <c r="PSE140" s="124">
        <v>0.04</v>
      </c>
      <c r="PSF140" s="124">
        <v>0.04</v>
      </c>
      <c r="PSG140" s="124">
        <v>0.04</v>
      </c>
      <c r="PSH140" s="124">
        <v>0.04</v>
      </c>
      <c r="PSI140" s="124">
        <v>0.04</v>
      </c>
      <c r="PSJ140" s="124">
        <v>0.04</v>
      </c>
      <c r="PSK140" s="124">
        <v>0.04</v>
      </c>
      <c r="PSL140" s="124">
        <v>0.04</v>
      </c>
      <c r="PSM140" s="124">
        <v>0.04</v>
      </c>
      <c r="PSN140" s="124">
        <v>0.04</v>
      </c>
      <c r="PSO140" s="124">
        <v>0.04</v>
      </c>
      <c r="PSP140" s="124">
        <v>0.04</v>
      </c>
      <c r="PSQ140" s="124">
        <v>0.04</v>
      </c>
      <c r="PSR140" s="124">
        <v>0.04</v>
      </c>
      <c r="PSS140" s="124">
        <v>0.04</v>
      </c>
      <c r="PST140" s="124">
        <v>0.04</v>
      </c>
      <c r="PSU140" s="124">
        <v>0.04</v>
      </c>
      <c r="PSV140" s="124">
        <v>0.04</v>
      </c>
      <c r="PSW140" s="124">
        <v>0.04</v>
      </c>
      <c r="PSX140" s="124">
        <v>0.04</v>
      </c>
      <c r="PSY140" s="124">
        <v>0.04</v>
      </c>
      <c r="PSZ140" s="124">
        <v>0.04</v>
      </c>
      <c r="PTA140" s="124">
        <v>0.04</v>
      </c>
      <c r="PTB140" s="124">
        <v>0.04</v>
      </c>
      <c r="PTC140" s="124">
        <v>0.04</v>
      </c>
      <c r="PTD140" s="124">
        <v>0.04</v>
      </c>
      <c r="PTE140" s="124">
        <v>0.04</v>
      </c>
      <c r="PTF140" s="124">
        <v>0.04</v>
      </c>
      <c r="PTG140" s="124">
        <v>0.04</v>
      </c>
      <c r="PTH140" s="124">
        <v>0.04</v>
      </c>
      <c r="PTI140" s="124">
        <v>0.04</v>
      </c>
      <c r="PTJ140" s="124">
        <v>0.04</v>
      </c>
      <c r="PTK140" s="124">
        <v>0.04</v>
      </c>
      <c r="PTL140" s="124">
        <v>0.04</v>
      </c>
      <c r="PTM140" s="124">
        <v>0.04</v>
      </c>
      <c r="PTN140" s="124">
        <v>0.04</v>
      </c>
      <c r="PTO140" s="124">
        <v>0.04</v>
      </c>
      <c r="PTP140" s="124">
        <v>0.04</v>
      </c>
      <c r="PTQ140" s="124">
        <v>0.04</v>
      </c>
      <c r="PTR140" s="124">
        <v>0.04</v>
      </c>
      <c r="PTS140" s="124">
        <v>0.04</v>
      </c>
      <c r="PTT140" s="124">
        <v>0.04</v>
      </c>
      <c r="PTU140" s="124">
        <v>0.04</v>
      </c>
      <c r="PTV140" s="124">
        <v>0.04</v>
      </c>
      <c r="PTW140" s="124">
        <v>0.04</v>
      </c>
      <c r="PTX140" s="124">
        <v>0.04</v>
      </c>
      <c r="PTY140" s="124">
        <v>0.04</v>
      </c>
      <c r="PTZ140" s="124">
        <v>0.04</v>
      </c>
      <c r="PUA140" s="124">
        <v>0.04</v>
      </c>
      <c r="PUB140" s="124">
        <v>0.04</v>
      </c>
      <c r="PUC140" s="124">
        <v>0.04</v>
      </c>
      <c r="PUD140" s="124">
        <v>0.04</v>
      </c>
      <c r="PUE140" s="124">
        <v>0.04</v>
      </c>
      <c r="PUF140" s="124">
        <v>0.04</v>
      </c>
      <c r="PUG140" s="124">
        <v>0.04</v>
      </c>
      <c r="PUH140" s="124">
        <v>0.04</v>
      </c>
      <c r="PUI140" s="124">
        <v>0.04</v>
      </c>
      <c r="PUJ140" s="124">
        <v>0.04</v>
      </c>
      <c r="PUK140" s="124">
        <v>0.04</v>
      </c>
      <c r="PUL140" s="124">
        <v>0.04</v>
      </c>
      <c r="PUM140" s="124">
        <v>0.04</v>
      </c>
      <c r="PUN140" s="124">
        <v>0.04</v>
      </c>
      <c r="PUO140" s="124">
        <v>0.04</v>
      </c>
      <c r="PUP140" s="124">
        <v>0.04</v>
      </c>
      <c r="PUQ140" s="124">
        <v>0.04</v>
      </c>
      <c r="PUR140" s="124">
        <v>0.04</v>
      </c>
      <c r="PUS140" s="124">
        <v>0.04</v>
      </c>
      <c r="PUT140" s="124">
        <v>0.04</v>
      </c>
      <c r="PUU140" s="124">
        <v>0.04</v>
      </c>
      <c r="PUV140" s="124">
        <v>0.04</v>
      </c>
      <c r="PUW140" s="124">
        <v>0.04</v>
      </c>
      <c r="PUX140" s="124">
        <v>0.04</v>
      </c>
      <c r="PUY140" s="124">
        <v>0.04</v>
      </c>
      <c r="PUZ140" s="124">
        <v>0.04</v>
      </c>
      <c r="PVA140" s="124">
        <v>0.04</v>
      </c>
      <c r="PVB140" s="124">
        <v>0.04</v>
      </c>
      <c r="PVC140" s="124">
        <v>0.04</v>
      </c>
      <c r="PVD140" s="124">
        <v>0.04</v>
      </c>
      <c r="PVE140" s="124">
        <v>0.04</v>
      </c>
      <c r="PVF140" s="124">
        <v>0.04</v>
      </c>
      <c r="PVG140" s="124">
        <v>0.04</v>
      </c>
      <c r="PVH140" s="124">
        <v>0.04</v>
      </c>
      <c r="PVI140" s="124">
        <v>0.04</v>
      </c>
      <c r="PVJ140" s="124">
        <v>0.04</v>
      </c>
      <c r="PVK140" s="124">
        <v>0.04</v>
      </c>
      <c r="PVL140" s="124">
        <v>0.04</v>
      </c>
      <c r="PVM140" s="124">
        <v>0.04</v>
      </c>
      <c r="PVN140" s="124">
        <v>0.04</v>
      </c>
      <c r="PVO140" s="124">
        <v>0.04</v>
      </c>
      <c r="PVP140" s="124">
        <v>0.04</v>
      </c>
      <c r="PVQ140" s="124">
        <v>0.04</v>
      </c>
      <c r="PVR140" s="124">
        <v>0.04</v>
      </c>
      <c r="PVS140" s="124">
        <v>0.04</v>
      </c>
      <c r="PVT140" s="124">
        <v>0.04</v>
      </c>
      <c r="PVU140" s="124">
        <v>0.04</v>
      </c>
      <c r="PVV140" s="124">
        <v>0.04</v>
      </c>
      <c r="PVW140" s="124">
        <v>0.04</v>
      </c>
      <c r="PVX140" s="124">
        <v>0.04</v>
      </c>
      <c r="PVY140" s="124">
        <v>0.04</v>
      </c>
      <c r="PVZ140" s="124">
        <v>0.04</v>
      </c>
      <c r="PWA140" s="124">
        <v>0.04</v>
      </c>
      <c r="PWB140" s="124">
        <v>0.04</v>
      </c>
      <c r="PWC140" s="124">
        <v>0.04</v>
      </c>
      <c r="PWD140" s="124">
        <v>0.04</v>
      </c>
      <c r="PWE140" s="124">
        <v>0.04</v>
      </c>
      <c r="PWF140" s="124">
        <v>0.04</v>
      </c>
      <c r="PWG140" s="124">
        <v>0.04</v>
      </c>
      <c r="PWH140" s="124">
        <v>0.04</v>
      </c>
      <c r="PWI140" s="124">
        <v>0.04</v>
      </c>
      <c r="PWJ140" s="124">
        <v>0.04</v>
      </c>
      <c r="PWK140" s="124">
        <v>0.04</v>
      </c>
      <c r="PWL140" s="124">
        <v>0.04</v>
      </c>
      <c r="PWM140" s="124">
        <v>0.04</v>
      </c>
      <c r="PWN140" s="124">
        <v>0.04</v>
      </c>
      <c r="PWO140" s="124">
        <v>0.04</v>
      </c>
      <c r="PWP140" s="124">
        <v>0.04</v>
      </c>
      <c r="PWQ140" s="124">
        <v>0.04</v>
      </c>
      <c r="PWR140" s="124">
        <v>0.04</v>
      </c>
      <c r="PWS140" s="124">
        <v>0.04</v>
      </c>
      <c r="PWT140" s="124">
        <v>0.04</v>
      </c>
      <c r="PWU140" s="124">
        <v>0.04</v>
      </c>
      <c r="PWV140" s="124">
        <v>0.04</v>
      </c>
      <c r="PWW140" s="124">
        <v>0.04</v>
      </c>
      <c r="PWX140" s="124">
        <v>0.04</v>
      </c>
      <c r="PWY140" s="124">
        <v>0.04</v>
      </c>
      <c r="PWZ140" s="124">
        <v>0.04</v>
      </c>
      <c r="PXA140" s="124">
        <v>0.04</v>
      </c>
      <c r="PXB140" s="124">
        <v>0.04</v>
      </c>
      <c r="PXC140" s="124">
        <v>0.04</v>
      </c>
      <c r="PXD140" s="124">
        <v>0.04</v>
      </c>
      <c r="PXE140" s="124">
        <v>0.04</v>
      </c>
      <c r="PXF140" s="124">
        <v>0.04</v>
      </c>
      <c r="PXG140" s="124">
        <v>0.04</v>
      </c>
      <c r="PXH140" s="124">
        <v>0.04</v>
      </c>
      <c r="PXI140" s="124">
        <v>0.04</v>
      </c>
      <c r="PXJ140" s="124">
        <v>0.04</v>
      </c>
      <c r="PXK140" s="124">
        <v>0.04</v>
      </c>
      <c r="PXL140" s="124">
        <v>0.04</v>
      </c>
      <c r="PXM140" s="124">
        <v>0.04</v>
      </c>
      <c r="PXN140" s="124">
        <v>0.04</v>
      </c>
      <c r="PXO140" s="124">
        <v>0.04</v>
      </c>
      <c r="PXP140" s="124">
        <v>0.04</v>
      </c>
      <c r="PXQ140" s="124">
        <v>0.04</v>
      </c>
      <c r="PXR140" s="124">
        <v>0.04</v>
      </c>
      <c r="PXS140" s="124">
        <v>0.04</v>
      </c>
      <c r="PXT140" s="124">
        <v>0.04</v>
      </c>
      <c r="PXU140" s="124">
        <v>0.04</v>
      </c>
      <c r="PXV140" s="124">
        <v>0.04</v>
      </c>
      <c r="PXW140" s="124">
        <v>0.04</v>
      </c>
      <c r="PXX140" s="124">
        <v>0.04</v>
      </c>
      <c r="PXY140" s="124">
        <v>0.04</v>
      </c>
      <c r="PXZ140" s="124">
        <v>0.04</v>
      </c>
      <c r="PYA140" s="124">
        <v>0.04</v>
      </c>
      <c r="PYB140" s="124">
        <v>0.04</v>
      </c>
      <c r="PYC140" s="124">
        <v>0.04</v>
      </c>
      <c r="PYD140" s="124">
        <v>0.04</v>
      </c>
      <c r="PYE140" s="124">
        <v>0.04</v>
      </c>
      <c r="PYF140" s="124">
        <v>0.04</v>
      </c>
      <c r="PYG140" s="124">
        <v>0.04</v>
      </c>
      <c r="PYH140" s="124">
        <v>0.04</v>
      </c>
      <c r="PYI140" s="124">
        <v>0.04</v>
      </c>
      <c r="PYJ140" s="124">
        <v>0.04</v>
      </c>
      <c r="PYK140" s="124">
        <v>0.04</v>
      </c>
      <c r="PYL140" s="124">
        <v>0.04</v>
      </c>
      <c r="PYM140" s="124">
        <v>0.04</v>
      </c>
      <c r="PYN140" s="124">
        <v>0.04</v>
      </c>
      <c r="PYO140" s="124">
        <v>0.04</v>
      </c>
      <c r="PYP140" s="124">
        <v>0.04</v>
      </c>
      <c r="PYQ140" s="124">
        <v>0.04</v>
      </c>
      <c r="PYR140" s="124">
        <v>0.04</v>
      </c>
      <c r="PYS140" s="124">
        <v>0.04</v>
      </c>
      <c r="PYT140" s="124">
        <v>0.04</v>
      </c>
      <c r="PYU140" s="124">
        <v>0.04</v>
      </c>
      <c r="PYV140" s="124">
        <v>0.04</v>
      </c>
      <c r="PYW140" s="124">
        <v>0.04</v>
      </c>
      <c r="PYX140" s="124">
        <v>0.04</v>
      </c>
      <c r="PYY140" s="124">
        <v>0.04</v>
      </c>
      <c r="PYZ140" s="124">
        <v>0.04</v>
      </c>
      <c r="PZA140" s="124">
        <v>0.04</v>
      </c>
      <c r="PZB140" s="124">
        <v>0.04</v>
      </c>
      <c r="PZC140" s="124">
        <v>0.04</v>
      </c>
      <c r="PZD140" s="124">
        <v>0.04</v>
      </c>
      <c r="PZE140" s="124">
        <v>0.04</v>
      </c>
      <c r="PZF140" s="124">
        <v>0.04</v>
      </c>
      <c r="PZG140" s="124">
        <v>0.04</v>
      </c>
      <c r="PZH140" s="124">
        <v>0.04</v>
      </c>
      <c r="PZI140" s="124">
        <v>0.04</v>
      </c>
      <c r="PZJ140" s="124">
        <v>0.04</v>
      </c>
      <c r="PZK140" s="124">
        <v>0.04</v>
      </c>
      <c r="PZL140" s="124">
        <v>0.04</v>
      </c>
      <c r="PZM140" s="124">
        <v>0.04</v>
      </c>
      <c r="PZN140" s="124">
        <v>0.04</v>
      </c>
      <c r="PZO140" s="124">
        <v>0.04</v>
      </c>
      <c r="PZP140" s="124">
        <v>0.04</v>
      </c>
      <c r="PZQ140" s="124">
        <v>0.04</v>
      </c>
      <c r="PZR140" s="124">
        <v>0.04</v>
      </c>
      <c r="PZS140" s="124">
        <v>0.04</v>
      </c>
      <c r="PZT140" s="124">
        <v>0.04</v>
      </c>
      <c r="PZU140" s="124">
        <v>0.04</v>
      </c>
      <c r="PZV140" s="124">
        <v>0.04</v>
      </c>
      <c r="PZW140" s="124">
        <v>0.04</v>
      </c>
      <c r="PZX140" s="124">
        <v>0.04</v>
      </c>
      <c r="PZY140" s="124">
        <v>0.04</v>
      </c>
      <c r="PZZ140" s="124">
        <v>0.04</v>
      </c>
      <c r="QAA140" s="124">
        <v>0.04</v>
      </c>
      <c r="QAB140" s="124">
        <v>0.04</v>
      </c>
      <c r="QAC140" s="124">
        <v>0.04</v>
      </c>
      <c r="QAD140" s="124">
        <v>0.04</v>
      </c>
      <c r="QAE140" s="124">
        <v>0.04</v>
      </c>
      <c r="QAF140" s="124">
        <v>0.04</v>
      </c>
      <c r="QAG140" s="124">
        <v>0.04</v>
      </c>
      <c r="QAH140" s="124">
        <v>0.04</v>
      </c>
      <c r="QAI140" s="124">
        <v>0.04</v>
      </c>
      <c r="QAJ140" s="124">
        <v>0.04</v>
      </c>
      <c r="QAK140" s="124">
        <v>0.04</v>
      </c>
      <c r="QAL140" s="124">
        <v>0.04</v>
      </c>
      <c r="QAM140" s="124">
        <v>0.04</v>
      </c>
      <c r="QAN140" s="124">
        <v>0.04</v>
      </c>
      <c r="QAO140" s="124">
        <v>0.04</v>
      </c>
      <c r="QAP140" s="124">
        <v>0.04</v>
      </c>
      <c r="QAQ140" s="124">
        <v>0.04</v>
      </c>
      <c r="QAR140" s="124">
        <v>0.04</v>
      </c>
      <c r="QAS140" s="124">
        <v>0.04</v>
      </c>
      <c r="QAT140" s="124">
        <v>0.04</v>
      </c>
      <c r="QAU140" s="124">
        <v>0.04</v>
      </c>
      <c r="QAV140" s="124">
        <v>0.04</v>
      </c>
      <c r="QAW140" s="124">
        <v>0.04</v>
      </c>
      <c r="QAX140" s="124">
        <v>0.04</v>
      </c>
      <c r="QAY140" s="124">
        <v>0.04</v>
      </c>
      <c r="QAZ140" s="124">
        <v>0.04</v>
      </c>
      <c r="QBA140" s="124">
        <v>0.04</v>
      </c>
      <c r="QBB140" s="124">
        <v>0.04</v>
      </c>
      <c r="QBC140" s="124">
        <v>0.04</v>
      </c>
      <c r="QBD140" s="124">
        <v>0.04</v>
      </c>
      <c r="QBE140" s="124">
        <v>0.04</v>
      </c>
      <c r="QBF140" s="124">
        <v>0.04</v>
      </c>
      <c r="QBG140" s="124">
        <v>0.04</v>
      </c>
      <c r="QBH140" s="124">
        <v>0.04</v>
      </c>
      <c r="QBI140" s="124">
        <v>0.04</v>
      </c>
      <c r="QBJ140" s="124">
        <v>0.04</v>
      </c>
      <c r="QBK140" s="124">
        <v>0.04</v>
      </c>
      <c r="QBL140" s="124">
        <v>0.04</v>
      </c>
      <c r="QBM140" s="124">
        <v>0.04</v>
      </c>
      <c r="QBN140" s="124">
        <v>0.04</v>
      </c>
      <c r="QBO140" s="124">
        <v>0.04</v>
      </c>
      <c r="QBP140" s="124">
        <v>0.04</v>
      </c>
      <c r="QBQ140" s="124">
        <v>0.04</v>
      </c>
      <c r="QBR140" s="124">
        <v>0.04</v>
      </c>
      <c r="QBS140" s="124">
        <v>0.04</v>
      </c>
      <c r="QBT140" s="124">
        <v>0.04</v>
      </c>
      <c r="QBU140" s="124">
        <v>0.04</v>
      </c>
      <c r="QBV140" s="124">
        <v>0.04</v>
      </c>
      <c r="QBW140" s="124">
        <v>0.04</v>
      </c>
      <c r="QBX140" s="124">
        <v>0.04</v>
      </c>
      <c r="QBY140" s="124">
        <v>0.04</v>
      </c>
      <c r="QBZ140" s="124">
        <v>0.04</v>
      </c>
      <c r="QCA140" s="124">
        <v>0.04</v>
      </c>
      <c r="QCB140" s="124">
        <v>0.04</v>
      </c>
      <c r="QCC140" s="124">
        <v>0.04</v>
      </c>
      <c r="QCD140" s="124">
        <v>0.04</v>
      </c>
      <c r="QCE140" s="124">
        <v>0.04</v>
      </c>
      <c r="QCF140" s="124">
        <v>0.04</v>
      </c>
      <c r="QCG140" s="124">
        <v>0.04</v>
      </c>
      <c r="QCH140" s="124">
        <v>0.04</v>
      </c>
      <c r="QCI140" s="124">
        <v>0.04</v>
      </c>
      <c r="QCJ140" s="124">
        <v>0.04</v>
      </c>
      <c r="QCK140" s="124">
        <v>0.04</v>
      </c>
      <c r="QCL140" s="124">
        <v>0.04</v>
      </c>
      <c r="QCM140" s="124">
        <v>0.04</v>
      </c>
      <c r="QCN140" s="124">
        <v>0.04</v>
      </c>
      <c r="QCO140" s="124">
        <v>0.04</v>
      </c>
      <c r="QCP140" s="124">
        <v>0.04</v>
      </c>
      <c r="QCQ140" s="124">
        <v>0.04</v>
      </c>
      <c r="QCR140" s="124">
        <v>0.04</v>
      </c>
      <c r="QCS140" s="124">
        <v>0.04</v>
      </c>
      <c r="QCT140" s="124">
        <v>0.04</v>
      </c>
      <c r="QCU140" s="124">
        <v>0.04</v>
      </c>
      <c r="QCV140" s="124">
        <v>0.04</v>
      </c>
      <c r="QCW140" s="124">
        <v>0.04</v>
      </c>
      <c r="QCX140" s="124">
        <v>0.04</v>
      </c>
      <c r="QCY140" s="124">
        <v>0.04</v>
      </c>
      <c r="QCZ140" s="124">
        <v>0.04</v>
      </c>
      <c r="QDA140" s="124">
        <v>0.04</v>
      </c>
      <c r="QDB140" s="124">
        <v>0.04</v>
      </c>
      <c r="QDC140" s="124">
        <v>0.04</v>
      </c>
      <c r="QDD140" s="124">
        <v>0.04</v>
      </c>
      <c r="QDE140" s="124">
        <v>0.04</v>
      </c>
      <c r="QDF140" s="124">
        <v>0.04</v>
      </c>
      <c r="QDG140" s="124">
        <v>0.04</v>
      </c>
      <c r="QDH140" s="124">
        <v>0.04</v>
      </c>
      <c r="QDI140" s="124">
        <v>0.04</v>
      </c>
      <c r="QDJ140" s="124">
        <v>0.04</v>
      </c>
      <c r="QDK140" s="124">
        <v>0.04</v>
      </c>
      <c r="QDL140" s="124">
        <v>0.04</v>
      </c>
      <c r="QDM140" s="124">
        <v>0.04</v>
      </c>
      <c r="QDN140" s="124">
        <v>0.04</v>
      </c>
      <c r="QDO140" s="124">
        <v>0.04</v>
      </c>
      <c r="QDP140" s="124">
        <v>0.04</v>
      </c>
      <c r="QDQ140" s="124">
        <v>0.04</v>
      </c>
      <c r="QDR140" s="124">
        <v>0.04</v>
      </c>
      <c r="QDS140" s="124">
        <v>0.04</v>
      </c>
      <c r="QDT140" s="124">
        <v>0.04</v>
      </c>
      <c r="QDU140" s="124">
        <v>0.04</v>
      </c>
      <c r="QDV140" s="124">
        <v>0.04</v>
      </c>
      <c r="QDW140" s="124">
        <v>0.04</v>
      </c>
      <c r="QDX140" s="124">
        <v>0.04</v>
      </c>
      <c r="QDY140" s="124">
        <v>0.04</v>
      </c>
      <c r="QDZ140" s="124">
        <v>0.04</v>
      </c>
      <c r="QEA140" s="124">
        <v>0.04</v>
      </c>
      <c r="QEB140" s="124">
        <v>0.04</v>
      </c>
      <c r="QEC140" s="124">
        <v>0.04</v>
      </c>
      <c r="QED140" s="124">
        <v>0.04</v>
      </c>
      <c r="QEE140" s="124">
        <v>0.04</v>
      </c>
      <c r="QEF140" s="124">
        <v>0.04</v>
      </c>
      <c r="QEG140" s="124">
        <v>0.04</v>
      </c>
      <c r="QEH140" s="124">
        <v>0.04</v>
      </c>
      <c r="QEI140" s="124">
        <v>0.04</v>
      </c>
      <c r="QEJ140" s="124">
        <v>0.04</v>
      </c>
      <c r="QEK140" s="124">
        <v>0.04</v>
      </c>
      <c r="QEL140" s="124">
        <v>0.04</v>
      </c>
      <c r="QEM140" s="124">
        <v>0.04</v>
      </c>
      <c r="QEN140" s="124">
        <v>0.04</v>
      </c>
      <c r="QEO140" s="124">
        <v>0.04</v>
      </c>
      <c r="QEP140" s="124">
        <v>0.04</v>
      </c>
      <c r="QEQ140" s="124">
        <v>0.04</v>
      </c>
      <c r="QER140" s="124">
        <v>0.04</v>
      </c>
      <c r="QES140" s="124">
        <v>0.04</v>
      </c>
      <c r="QET140" s="124">
        <v>0.04</v>
      </c>
      <c r="QEU140" s="124">
        <v>0.04</v>
      </c>
      <c r="QEV140" s="124">
        <v>0.04</v>
      </c>
      <c r="QEW140" s="124">
        <v>0.04</v>
      </c>
      <c r="QEX140" s="124">
        <v>0.04</v>
      </c>
      <c r="QEY140" s="124">
        <v>0.04</v>
      </c>
      <c r="QEZ140" s="124">
        <v>0.04</v>
      </c>
      <c r="QFA140" s="124">
        <v>0.04</v>
      </c>
      <c r="QFB140" s="124">
        <v>0.04</v>
      </c>
      <c r="QFC140" s="124">
        <v>0.04</v>
      </c>
      <c r="QFD140" s="124">
        <v>0.04</v>
      </c>
      <c r="QFE140" s="124">
        <v>0.04</v>
      </c>
      <c r="QFF140" s="124">
        <v>0.04</v>
      </c>
      <c r="QFG140" s="124">
        <v>0.04</v>
      </c>
      <c r="QFH140" s="124">
        <v>0.04</v>
      </c>
      <c r="QFI140" s="124">
        <v>0.04</v>
      </c>
      <c r="QFJ140" s="124">
        <v>0.04</v>
      </c>
      <c r="QFK140" s="124">
        <v>0.04</v>
      </c>
      <c r="QFL140" s="124">
        <v>0.04</v>
      </c>
      <c r="QFM140" s="124">
        <v>0.04</v>
      </c>
      <c r="QFN140" s="124">
        <v>0.04</v>
      </c>
      <c r="QFO140" s="124">
        <v>0.04</v>
      </c>
      <c r="QFP140" s="124">
        <v>0.04</v>
      </c>
      <c r="QFQ140" s="124">
        <v>0.04</v>
      </c>
      <c r="QFR140" s="124">
        <v>0.04</v>
      </c>
      <c r="QFS140" s="124">
        <v>0.04</v>
      </c>
      <c r="QFT140" s="124">
        <v>0.04</v>
      </c>
      <c r="QFU140" s="124">
        <v>0.04</v>
      </c>
      <c r="QFV140" s="124">
        <v>0.04</v>
      </c>
      <c r="QFW140" s="124">
        <v>0.04</v>
      </c>
      <c r="QFX140" s="124">
        <v>0.04</v>
      </c>
      <c r="QFY140" s="124">
        <v>0.04</v>
      </c>
      <c r="QFZ140" s="124">
        <v>0.04</v>
      </c>
      <c r="QGA140" s="124">
        <v>0.04</v>
      </c>
      <c r="QGB140" s="124">
        <v>0.04</v>
      </c>
      <c r="QGC140" s="124">
        <v>0.04</v>
      </c>
      <c r="QGD140" s="124">
        <v>0.04</v>
      </c>
      <c r="QGE140" s="124">
        <v>0.04</v>
      </c>
      <c r="QGF140" s="124">
        <v>0.04</v>
      </c>
      <c r="QGG140" s="124">
        <v>0.04</v>
      </c>
      <c r="QGH140" s="124">
        <v>0.04</v>
      </c>
      <c r="QGI140" s="124">
        <v>0.04</v>
      </c>
      <c r="QGJ140" s="124">
        <v>0.04</v>
      </c>
      <c r="QGK140" s="124">
        <v>0.04</v>
      </c>
      <c r="QGL140" s="124">
        <v>0.04</v>
      </c>
      <c r="QGM140" s="124">
        <v>0.04</v>
      </c>
      <c r="QGN140" s="124">
        <v>0.04</v>
      </c>
      <c r="QGO140" s="124">
        <v>0.04</v>
      </c>
      <c r="QGP140" s="124">
        <v>0.04</v>
      </c>
      <c r="QGQ140" s="124">
        <v>0.04</v>
      </c>
      <c r="QGR140" s="124">
        <v>0.04</v>
      </c>
      <c r="QGS140" s="124">
        <v>0.04</v>
      </c>
      <c r="QGT140" s="124">
        <v>0.04</v>
      </c>
      <c r="QGU140" s="124">
        <v>0.04</v>
      </c>
      <c r="QGV140" s="124">
        <v>0.04</v>
      </c>
      <c r="QGW140" s="124">
        <v>0.04</v>
      </c>
      <c r="QGX140" s="124">
        <v>0.04</v>
      </c>
      <c r="QGY140" s="124">
        <v>0.04</v>
      </c>
      <c r="QGZ140" s="124">
        <v>0.04</v>
      </c>
      <c r="QHA140" s="124">
        <v>0.04</v>
      </c>
      <c r="QHB140" s="124">
        <v>0.04</v>
      </c>
      <c r="QHC140" s="124">
        <v>0.04</v>
      </c>
      <c r="QHD140" s="124">
        <v>0.04</v>
      </c>
      <c r="QHE140" s="124">
        <v>0.04</v>
      </c>
      <c r="QHF140" s="124">
        <v>0.04</v>
      </c>
      <c r="QHG140" s="124">
        <v>0.04</v>
      </c>
      <c r="QHH140" s="124">
        <v>0.04</v>
      </c>
      <c r="QHI140" s="124">
        <v>0.04</v>
      </c>
      <c r="QHJ140" s="124">
        <v>0.04</v>
      </c>
      <c r="QHK140" s="124">
        <v>0.04</v>
      </c>
      <c r="QHL140" s="124">
        <v>0.04</v>
      </c>
      <c r="QHM140" s="124">
        <v>0.04</v>
      </c>
      <c r="QHN140" s="124">
        <v>0.04</v>
      </c>
      <c r="QHO140" s="124">
        <v>0.04</v>
      </c>
      <c r="QHP140" s="124">
        <v>0.04</v>
      </c>
      <c r="QHQ140" s="124">
        <v>0.04</v>
      </c>
      <c r="QHR140" s="124">
        <v>0.04</v>
      </c>
      <c r="QHS140" s="124">
        <v>0.04</v>
      </c>
      <c r="QHT140" s="124">
        <v>0.04</v>
      </c>
      <c r="QHU140" s="124">
        <v>0.04</v>
      </c>
      <c r="QHV140" s="124">
        <v>0.04</v>
      </c>
      <c r="QHW140" s="124">
        <v>0.04</v>
      </c>
      <c r="QHX140" s="124">
        <v>0.04</v>
      </c>
      <c r="QHY140" s="124">
        <v>0.04</v>
      </c>
      <c r="QHZ140" s="124">
        <v>0.04</v>
      </c>
      <c r="QIA140" s="124">
        <v>0.04</v>
      </c>
      <c r="QIB140" s="124">
        <v>0.04</v>
      </c>
      <c r="QIC140" s="124">
        <v>0.04</v>
      </c>
      <c r="QID140" s="124">
        <v>0.04</v>
      </c>
      <c r="QIE140" s="124">
        <v>0.04</v>
      </c>
      <c r="QIF140" s="124">
        <v>0.04</v>
      </c>
      <c r="QIG140" s="124">
        <v>0.04</v>
      </c>
      <c r="QIH140" s="124">
        <v>0.04</v>
      </c>
      <c r="QII140" s="124">
        <v>0.04</v>
      </c>
      <c r="QIJ140" s="124">
        <v>0.04</v>
      </c>
      <c r="QIK140" s="124">
        <v>0.04</v>
      </c>
      <c r="QIL140" s="124">
        <v>0.04</v>
      </c>
      <c r="QIM140" s="124">
        <v>0.04</v>
      </c>
      <c r="QIN140" s="124">
        <v>0.04</v>
      </c>
      <c r="QIO140" s="124">
        <v>0.04</v>
      </c>
      <c r="QIP140" s="124">
        <v>0.04</v>
      </c>
      <c r="QIQ140" s="124">
        <v>0.04</v>
      </c>
      <c r="QIR140" s="124">
        <v>0.04</v>
      </c>
      <c r="QIS140" s="124">
        <v>0.04</v>
      </c>
      <c r="QIT140" s="124">
        <v>0.04</v>
      </c>
      <c r="QIU140" s="124">
        <v>0.04</v>
      </c>
      <c r="QIV140" s="124">
        <v>0.04</v>
      </c>
      <c r="QIW140" s="124">
        <v>0.04</v>
      </c>
      <c r="QIX140" s="124">
        <v>0.04</v>
      </c>
      <c r="QIY140" s="124">
        <v>0.04</v>
      </c>
      <c r="QIZ140" s="124">
        <v>0.04</v>
      </c>
      <c r="QJA140" s="124">
        <v>0.04</v>
      </c>
      <c r="QJB140" s="124">
        <v>0.04</v>
      </c>
      <c r="QJC140" s="124">
        <v>0.04</v>
      </c>
      <c r="QJD140" s="124">
        <v>0.04</v>
      </c>
      <c r="QJE140" s="124">
        <v>0.04</v>
      </c>
      <c r="QJF140" s="124">
        <v>0.04</v>
      </c>
      <c r="QJG140" s="124">
        <v>0.04</v>
      </c>
      <c r="QJH140" s="124">
        <v>0.04</v>
      </c>
      <c r="QJI140" s="124">
        <v>0.04</v>
      </c>
      <c r="QJJ140" s="124">
        <v>0.04</v>
      </c>
      <c r="QJK140" s="124">
        <v>0.04</v>
      </c>
      <c r="QJL140" s="124">
        <v>0.04</v>
      </c>
      <c r="QJM140" s="124">
        <v>0.04</v>
      </c>
      <c r="QJN140" s="124">
        <v>0.04</v>
      </c>
      <c r="QJO140" s="124">
        <v>0.04</v>
      </c>
      <c r="QJP140" s="124">
        <v>0.04</v>
      </c>
      <c r="QJQ140" s="124">
        <v>0.04</v>
      </c>
      <c r="QJR140" s="124">
        <v>0.04</v>
      </c>
      <c r="QJS140" s="124">
        <v>0.04</v>
      </c>
      <c r="QJT140" s="124">
        <v>0.04</v>
      </c>
      <c r="QJU140" s="124">
        <v>0.04</v>
      </c>
      <c r="QJV140" s="124">
        <v>0.04</v>
      </c>
      <c r="QJW140" s="124">
        <v>0.04</v>
      </c>
      <c r="QJX140" s="124">
        <v>0.04</v>
      </c>
      <c r="QJY140" s="124">
        <v>0.04</v>
      </c>
      <c r="QJZ140" s="124">
        <v>0.04</v>
      </c>
      <c r="QKA140" s="124">
        <v>0.04</v>
      </c>
      <c r="QKB140" s="124">
        <v>0.04</v>
      </c>
      <c r="QKC140" s="124">
        <v>0.04</v>
      </c>
      <c r="QKD140" s="124">
        <v>0.04</v>
      </c>
      <c r="QKE140" s="124">
        <v>0.04</v>
      </c>
      <c r="QKF140" s="124">
        <v>0.04</v>
      </c>
      <c r="QKG140" s="124">
        <v>0.04</v>
      </c>
      <c r="QKH140" s="124">
        <v>0.04</v>
      </c>
      <c r="QKI140" s="124">
        <v>0.04</v>
      </c>
      <c r="QKJ140" s="124">
        <v>0.04</v>
      </c>
      <c r="QKK140" s="124">
        <v>0.04</v>
      </c>
      <c r="QKL140" s="124">
        <v>0.04</v>
      </c>
      <c r="QKM140" s="124">
        <v>0.04</v>
      </c>
      <c r="QKN140" s="124">
        <v>0.04</v>
      </c>
      <c r="QKO140" s="124">
        <v>0.04</v>
      </c>
      <c r="QKP140" s="124">
        <v>0.04</v>
      </c>
      <c r="QKQ140" s="124">
        <v>0.04</v>
      </c>
      <c r="QKR140" s="124">
        <v>0.04</v>
      </c>
      <c r="QKS140" s="124">
        <v>0.04</v>
      </c>
      <c r="QKT140" s="124">
        <v>0.04</v>
      </c>
      <c r="QKU140" s="124">
        <v>0.04</v>
      </c>
      <c r="QKV140" s="124">
        <v>0.04</v>
      </c>
      <c r="QKW140" s="124">
        <v>0.04</v>
      </c>
      <c r="QKX140" s="124">
        <v>0.04</v>
      </c>
      <c r="QKY140" s="124">
        <v>0.04</v>
      </c>
      <c r="QKZ140" s="124">
        <v>0.04</v>
      </c>
      <c r="QLA140" s="124">
        <v>0.04</v>
      </c>
      <c r="QLB140" s="124">
        <v>0.04</v>
      </c>
      <c r="QLC140" s="124">
        <v>0.04</v>
      </c>
      <c r="QLD140" s="124">
        <v>0.04</v>
      </c>
      <c r="QLE140" s="124">
        <v>0.04</v>
      </c>
      <c r="QLF140" s="124">
        <v>0.04</v>
      </c>
      <c r="QLG140" s="124">
        <v>0.04</v>
      </c>
      <c r="QLH140" s="124">
        <v>0.04</v>
      </c>
      <c r="QLI140" s="124">
        <v>0.04</v>
      </c>
      <c r="QLJ140" s="124">
        <v>0.04</v>
      </c>
      <c r="QLK140" s="124">
        <v>0.04</v>
      </c>
      <c r="QLL140" s="124">
        <v>0.04</v>
      </c>
      <c r="QLM140" s="124">
        <v>0.04</v>
      </c>
      <c r="QLN140" s="124">
        <v>0.04</v>
      </c>
      <c r="QLO140" s="124">
        <v>0.04</v>
      </c>
      <c r="QLP140" s="124">
        <v>0.04</v>
      </c>
      <c r="QLQ140" s="124">
        <v>0.04</v>
      </c>
      <c r="QLR140" s="124">
        <v>0.04</v>
      </c>
      <c r="QLS140" s="124">
        <v>0.04</v>
      </c>
      <c r="QLT140" s="124">
        <v>0.04</v>
      </c>
      <c r="QLU140" s="124">
        <v>0.04</v>
      </c>
      <c r="QLV140" s="124">
        <v>0.04</v>
      </c>
      <c r="QLW140" s="124">
        <v>0.04</v>
      </c>
      <c r="QLX140" s="124">
        <v>0.04</v>
      </c>
      <c r="QLY140" s="124">
        <v>0.04</v>
      </c>
      <c r="QLZ140" s="124">
        <v>0.04</v>
      </c>
      <c r="QMA140" s="124">
        <v>0.04</v>
      </c>
      <c r="QMB140" s="124">
        <v>0.04</v>
      </c>
      <c r="QMC140" s="124">
        <v>0.04</v>
      </c>
      <c r="QMD140" s="124">
        <v>0.04</v>
      </c>
      <c r="QME140" s="124">
        <v>0.04</v>
      </c>
      <c r="QMF140" s="124">
        <v>0.04</v>
      </c>
      <c r="QMG140" s="124">
        <v>0.04</v>
      </c>
      <c r="QMH140" s="124">
        <v>0.04</v>
      </c>
      <c r="QMI140" s="124">
        <v>0.04</v>
      </c>
      <c r="QMJ140" s="124">
        <v>0.04</v>
      </c>
      <c r="QMK140" s="124">
        <v>0.04</v>
      </c>
      <c r="QML140" s="124">
        <v>0.04</v>
      </c>
      <c r="QMM140" s="124">
        <v>0.04</v>
      </c>
      <c r="QMN140" s="124">
        <v>0.04</v>
      </c>
      <c r="QMO140" s="124">
        <v>0.04</v>
      </c>
      <c r="QMP140" s="124">
        <v>0.04</v>
      </c>
      <c r="QMQ140" s="124">
        <v>0.04</v>
      </c>
      <c r="QMR140" s="124">
        <v>0.04</v>
      </c>
      <c r="QMS140" s="124">
        <v>0.04</v>
      </c>
      <c r="QMT140" s="124">
        <v>0.04</v>
      </c>
      <c r="QMU140" s="124">
        <v>0.04</v>
      </c>
      <c r="QMV140" s="124">
        <v>0.04</v>
      </c>
      <c r="QMW140" s="124">
        <v>0.04</v>
      </c>
      <c r="QMX140" s="124">
        <v>0.04</v>
      </c>
      <c r="QMY140" s="124">
        <v>0.04</v>
      </c>
      <c r="QMZ140" s="124">
        <v>0.04</v>
      </c>
      <c r="QNA140" s="124">
        <v>0.04</v>
      </c>
      <c r="QNB140" s="124">
        <v>0.04</v>
      </c>
      <c r="QNC140" s="124">
        <v>0.04</v>
      </c>
      <c r="QND140" s="124">
        <v>0.04</v>
      </c>
      <c r="QNE140" s="124">
        <v>0.04</v>
      </c>
      <c r="QNF140" s="124">
        <v>0.04</v>
      </c>
      <c r="QNG140" s="124">
        <v>0.04</v>
      </c>
      <c r="QNH140" s="124">
        <v>0.04</v>
      </c>
      <c r="QNI140" s="124">
        <v>0.04</v>
      </c>
      <c r="QNJ140" s="124">
        <v>0.04</v>
      </c>
      <c r="QNK140" s="124">
        <v>0.04</v>
      </c>
      <c r="QNL140" s="124">
        <v>0.04</v>
      </c>
      <c r="QNM140" s="124">
        <v>0.04</v>
      </c>
      <c r="QNN140" s="124">
        <v>0.04</v>
      </c>
      <c r="QNO140" s="124">
        <v>0.04</v>
      </c>
      <c r="QNP140" s="124">
        <v>0.04</v>
      </c>
      <c r="QNQ140" s="124">
        <v>0.04</v>
      </c>
      <c r="QNR140" s="124">
        <v>0.04</v>
      </c>
      <c r="QNS140" s="124">
        <v>0.04</v>
      </c>
      <c r="QNT140" s="124">
        <v>0.04</v>
      </c>
      <c r="QNU140" s="124">
        <v>0.04</v>
      </c>
      <c r="QNV140" s="124">
        <v>0.04</v>
      </c>
      <c r="QNW140" s="124">
        <v>0.04</v>
      </c>
      <c r="QNX140" s="124">
        <v>0.04</v>
      </c>
      <c r="QNY140" s="124">
        <v>0.04</v>
      </c>
      <c r="QNZ140" s="124">
        <v>0.04</v>
      </c>
      <c r="QOA140" s="124">
        <v>0.04</v>
      </c>
      <c r="QOB140" s="124">
        <v>0.04</v>
      </c>
      <c r="QOC140" s="124">
        <v>0.04</v>
      </c>
      <c r="QOD140" s="124">
        <v>0.04</v>
      </c>
      <c r="QOE140" s="124">
        <v>0.04</v>
      </c>
      <c r="QOF140" s="124">
        <v>0.04</v>
      </c>
      <c r="QOG140" s="124">
        <v>0.04</v>
      </c>
      <c r="QOH140" s="124">
        <v>0.04</v>
      </c>
      <c r="QOI140" s="124">
        <v>0.04</v>
      </c>
      <c r="QOJ140" s="124">
        <v>0.04</v>
      </c>
      <c r="QOK140" s="124">
        <v>0.04</v>
      </c>
      <c r="QOL140" s="124">
        <v>0.04</v>
      </c>
      <c r="QOM140" s="124">
        <v>0.04</v>
      </c>
      <c r="QON140" s="124">
        <v>0.04</v>
      </c>
      <c r="QOO140" s="124">
        <v>0.04</v>
      </c>
      <c r="QOP140" s="124">
        <v>0.04</v>
      </c>
      <c r="QOQ140" s="124">
        <v>0.04</v>
      </c>
      <c r="QOR140" s="124">
        <v>0.04</v>
      </c>
      <c r="QOS140" s="124">
        <v>0.04</v>
      </c>
      <c r="QOT140" s="124">
        <v>0.04</v>
      </c>
      <c r="QOU140" s="124">
        <v>0.04</v>
      </c>
      <c r="QOV140" s="124">
        <v>0.04</v>
      </c>
      <c r="QOW140" s="124">
        <v>0.04</v>
      </c>
      <c r="QOX140" s="124">
        <v>0.04</v>
      </c>
      <c r="QOY140" s="124">
        <v>0.04</v>
      </c>
      <c r="QOZ140" s="124">
        <v>0.04</v>
      </c>
      <c r="QPA140" s="124">
        <v>0.04</v>
      </c>
      <c r="QPB140" s="124">
        <v>0.04</v>
      </c>
      <c r="QPC140" s="124">
        <v>0.04</v>
      </c>
      <c r="QPD140" s="124">
        <v>0.04</v>
      </c>
      <c r="QPE140" s="124">
        <v>0.04</v>
      </c>
      <c r="QPF140" s="124">
        <v>0.04</v>
      </c>
      <c r="QPG140" s="124">
        <v>0.04</v>
      </c>
      <c r="QPH140" s="124">
        <v>0.04</v>
      </c>
      <c r="QPI140" s="124">
        <v>0.04</v>
      </c>
      <c r="QPJ140" s="124">
        <v>0.04</v>
      </c>
      <c r="QPK140" s="124">
        <v>0.04</v>
      </c>
      <c r="QPL140" s="124">
        <v>0.04</v>
      </c>
      <c r="QPM140" s="124">
        <v>0.04</v>
      </c>
      <c r="QPN140" s="124">
        <v>0.04</v>
      </c>
      <c r="QPO140" s="124">
        <v>0.04</v>
      </c>
      <c r="QPP140" s="124">
        <v>0.04</v>
      </c>
      <c r="QPQ140" s="124">
        <v>0.04</v>
      </c>
      <c r="QPR140" s="124">
        <v>0.04</v>
      </c>
      <c r="QPS140" s="124">
        <v>0.04</v>
      </c>
      <c r="QPT140" s="124">
        <v>0.04</v>
      </c>
      <c r="QPU140" s="124">
        <v>0.04</v>
      </c>
      <c r="QPV140" s="124">
        <v>0.04</v>
      </c>
      <c r="QPW140" s="124">
        <v>0.04</v>
      </c>
      <c r="QPX140" s="124">
        <v>0.04</v>
      </c>
      <c r="QPY140" s="124">
        <v>0.04</v>
      </c>
      <c r="QPZ140" s="124">
        <v>0.04</v>
      </c>
      <c r="QQA140" s="124">
        <v>0.04</v>
      </c>
      <c r="QQB140" s="124">
        <v>0.04</v>
      </c>
      <c r="QQC140" s="124">
        <v>0.04</v>
      </c>
      <c r="QQD140" s="124">
        <v>0.04</v>
      </c>
      <c r="QQE140" s="124">
        <v>0.04</v>
      </c>
      <c r="QQF140" s="124">
        <v>0.04</v>
      </c>
      <c r="QQG140" s="124">
        <v>0.04</v>
      </c>
      <c r="QQH140" s="124">
        <v>0.04</v>
      </c>
      <c r="QQI140" s="124">
        <v>0.04</v>
      </c>
      <c r="QQJ140" s="124">
        <v>0.04</v>
      </c>
      <c r="QQK140" s="124">
        <v>0.04</v>
      </c>
      <c r="QQL140" s="124">
        <v>0.04</v>
      </c>
      <c r="QQM140" s="124">
        <v>0.04</v>
      </c>
      <c r="QQN140" s="124">
        <v>0.04</v>
      </c>
      <c r="QQO140" s="124">
        <v>0.04</v>
      </c>
      <c r="QQP140" s="124">
        <v>0.04</v>
      </c>
      <c r="QQQ140" s="124">
        <v>0.04</v>
      </c>
      <c r="QQR140" s="124">
        <v>0.04</v>
      </c>
      <c r="QQS140" s="124">
        <v>0.04</v>
      </c>
      <c r="QQT140" s="124">
        <v>0.04</v>
      </c>
      <c r="QQU140" s="124">
        <v>0.04</v>
      </c>
      <c r="QQV140" s="124">
        <v>0.04</v>
      </c>
      <c r="QQW140" s="124">
        <v>0.04</v>
      </c>
      <c r="QQX140" s="124">
        <v>0.04</v>
      </c>
      <c r="QQY140" s="124">
        <v>0.04</v>
      </c>
      <c r="QQZ140" s="124">
        <v>0.04</v>
      </c>
      <c r="QRA140" s="124">
        <v>0.04</v>
      </c>
      <c r="QRB140" s="124">
        <v>0.04</v>
      </c>
      <c r="QRC140" s="124">
        <v>0.04</v>
      </c>
      <c r="QRD140" s="124">
        <v>0.04</v>
      </c>
      <c r="QRE140" s="124">
        <v>0.04</v>
      </c>
      <c r="QRF140" s="124">
        <v>0.04</v>
      </c>
      <c r="QRG140" s="124">
        <v>0.04</v>
      </c>
      <c r="QRH140" s="124">
        <v>0.04</v>
      </c>
      <c r="QRI140" s="124">
        <v>0.04</v>
      </c>
      <c r="QRJ140" s="124">
        <v>0.04</v>
      </c>
      <c r="QRK140" s="124">
        <v>0.04</v>
      </c>
      <c r="QRL140" s="124">
        <v>0.04</v>
      </c>
      <c r="QRM140" s="124">
        <v>0.04</v>
      </c>
      <c r="QRN140" s="124">
        <v>0.04</v>
      </c>
      <c r="QRO140" s="124">
        <v>0.04</v>
      </c>
      <c r="QRP140" s="124">
        <v>0.04</v>
      </c>
      <c r="QRQ140" s="124">
        <v>0.04</v>
      </c>
      <c r="QRR140" s="124">
        <v>0.04</v>
      </c>
      <c r="QRS140" s="124">
        <v>0.04</v>
      </c>
      <c r="QRT140" s="124">
        <v>0.04</v>
      </c>
      <c r="QRU140" s="124">
        <v>0.04</v>
      </c>
      <c r="QRV140" s="124">
        <v>0.04</v>
      </c>
      <c r="QRW140" s="124">
        <v>0.04</v>
      </c>
      <c r="QRX140" s="124">
        <v>0.04</v>
      </c>
      <c r="QRY140" s="124">
        <v>0.04</v>
      </c>
      <c r="QRZ140" s="124">
        <v>0.04</v>
      </c>
      <c r="QSA140" s="124">
        <v>0.04</v>
      </c>
      <c r="QSB140" s="124">
        <v>0.04</v>
      </c>
      <c r="QSC140" s="124">
        <v>0.04</v>
      </c>
      <c r="QSD140" s="124">
        <v>0.04</v>
      </c>
      <c r="QSE140" s="124">
        <v>0.04</v>
      </c>
      <c r="QSF140" s="124">
        <v>0.04</v>
      </c>
      <c r="QSG140" s="124">
        <v>0.04</v>
      </c>
      <c r="QSH140" s="124">
        <v>0.04</v>
      </c>
      <c r="QSI140" s="124">
        <v>0.04</v>
      </c>
      <c r="QSJ140" s="124">
        <v>0.04</v>
      </c>
      <c r="QSK140" s="124">
        <v>0.04</v>
      </c>
      <c r="QSL140" s="124">
        <v>0.04</v>
      </c>
      <c r="QSM140" s="124">
        <v>0.04</v>
      </c>
      <c r="QSN140" s="124">
        <v>0.04</v>
      </c>
      <c r="QSO140" s="124">
        <v>0.04</v>
      </c>
      <c r="QSP140" s="124">
        <v>0.04</v>
      </c>
      <c r="QSQ140" s="124">
        <v>0.04</v>
      </c>
      <c r="QSR140" s="124">
        <v>0.04</v>
      </c>
      <c r="QSS140" s="124">
        <v>0.04</v>
      </c>
      <c r="QST140" s="124">
        <v>0.04</v>
      </c>
      <c r="QSU140" s="124">
        <v>0.04</v>
      </c>
      <c r="QSV140" s="124">
        <v>0.04</v>
      </c>
      <c r="QSW140" s="124">
        <v>0.04</v>
      </c>
      <c r="QSX140" s="124">
        <v>0.04</v>
      </c>
      <c r="QSY140" s="124">
        <v>0.04</v>
      </c>
      <c r="QSZ140" s="124">
        <v>0.04</v>
      </c>
      <c r="QTA140" s="124">
        <v>0.04</v>
      </c>
      <c r="QTB140" s="124">
        <v>0.04</v>
      </c>
      <c r="QTC140" s="124">
        <v>0.04</v>
      </c>
      <c r="QTD140" s="124">
        <v>0.04</v>
      </c>
      <c r="QTE140" s="124">
        <v>0.04</v>
      </c>
      <c r="QTF140" s="124">
        <v>0.04</v>
      </c>
      <c r="QTG140" s="124">
        <v>0.04</v>
      </c>
      <c r="QTH140" s="124">
        <v>0.04</v>
      </c>
      <c r="QTI140" s="124">
        <v>0.04</v>
      </c>
      <c r="QTJ140" s="124">
        <v>0.04</v>
      </c>
      <c r="QTK140" s="124">
        <v>0.04</v>
      </c>
      <c r="QTL140" s="124">
        <v>0.04</v>
      </c>
      <c r="QTM140" s="124">
        <v>0.04</v>
      </c>
      <c r="QTN140" s="124">
        <v>0.04</v>
      </c>
      <c r="QTO140" s="124">
        <v>0.04</v>
      </c>
      <c r="QTP140" s="124">
        <v>0.04</v>
      </c>
      <c r="QTQ140" s="124">
        <v>0.04</v>
      </c>
      <c r="QTR140" s="124">
        <v>0.04</v>
      </c>
      <c r="QTS140" s="124">
        <v>0.04</v>
      </c>
      <c r="QTT140" s="124">
        <v>0.04</v>
      </c>
      <c r="QTU140" s="124">
        <v>0.04</v>
      </c>
      <c r="QTV140" s="124">
        <v>0.04</v>
      </c>
      <c r="QTW140" s="124">
        <v>0.04</v>
      </c>
      <c r="QTX140" s="124">
        <v>0.04</v>
      </c>
      <c r="QTY140" s="124">
        <v>0.04</v>
      </c>
      <c r="QTZ140" s="124">
        <v>0.04</v>
      </c>
      <c r="QUA140" s="124">
        <v>0.04</v>
      </c>
      <c r="QUB140" s="124">
        <v>0.04</v>
      </c>
      <c r="QUC140" s="124">
        <v>0.04</v>
      </c>
      <c r="QUD140" s="124">
        <v>0.04</v>
      </c>
      <c r="QUE140" s="124">
        <v>0.04</v>
      </c>
      <c r="QUF140" s="124">
        <v>0.04</v>
      </c>
      <c r="QUG140" s="124">
        <v>0.04</v>
      </c>
      <c r="QUH140" s="124">
        <v>0.04</v>
      </c>
      <c r="QUI140" s="124">
        <v>0.04</v>
      </c>
      <c r="QUJ140" s="124">
        <v>0.04</v>
      </c>
      <c r="QUK140" s="124">
        <v>0.04</v>
      </c>
      <c r="QUL140" s="124">
        <v>0.04</v>
      </c>
      <c r="QUM140" s="124">
        <v>0.04</v>
      </c>
      <c r="QUN140" s="124">
        <v>0.04</v>
      </c>
      <c r="QUO140" s="124">
        <v>0.04</v>
      </c>
      <c r="QUP140" s="124">
        <v>0.04</v>
      </c>
      <c r="QUQ140" s="124">
        <v>0.04</v>
      </c>
      <c r="QUR140" s="124">
        <v>0.04</v>
      </c>
      <c r="QUS140" s="124">
        <v>0.04</v>
      </c>
      <c r="QUT140" s="124">
        <v>0.04</v>
      </c>
      <c r="QUU140" s="124">
        <v>0.04</v>
      </c>
      <c r="QUV140" s="124">
        <v>0.04</v>
      </c>
      <c r="QUW140" s="124">
        <v>0.04</v>
      </c>
      <c r="QUX140" s="124">
        <v>0.04</v>
      </c>
      <c r="QUY140" s="124">
        <v>0.04</v>
      </c>
      <c r="QUZ140" s="124">
        <v>0.04</v>
      </c>
      <c r="QVA140" s="124">
        <v>0.04</v>
      </c>
      <c r="QVB140" s="124">
        <v>0.04</v>
      </c>
      <c r="QVC140" s="124">
        <v>0.04</v>
      </c>
      <c r="QVD140" s="124">
        <v>0.04</v>
      </c>
      <c r="QVE140" s="124">
        <v>0.04</v>
      </c>
      <c r="QVF140" s="124">
        <v>0.04</v>
      </c>
      <c r="QVG140" s="124">
        <v>0.04</v>
      </c>
      <c r="QVH140" s="124">
        <v>0.04</v>
      </c>
      <c r="QVI140" s="124">
        <v>0.04</v>
      </c>
      <c r="QVJ140" s="124">
        <v>0.04</v>
      </c>
      <c r="QVK140" s="124">
        <v>0.04</v>
      </c>
      <c r="QVL140" s="124">
        <v>0.04</v>
      </c>
      <c r="QVM140" s="124">
        <v>0.04</v>
      </c>
      <c r="QVN140" s="124">
        <v>0.04</v>
      </c>
      <c r="QVO140" s="124">
        <v>0.04</v>
      </c>
      <c r="QVP140" s="124">
        <v>0.04</v>
      </c>
      <c r="QVQ140" s="124">
        <v>0.04</v>
      </c>
      <c r="QVR140" s="124">
        <v>0.04</v>
      </c>
      <c r="QVS140" s="124">
        <v>0.04</v>
      </c>
      <c r="QVT140" s="124">
        <v>0.04</v>
      </c>
      <c r="QVU140" s="124">
        <v>0.04</v>
      </c>
      <c r="QVV140" s="124">
        <v>0.04</v>
      </c>
      <c r="QVW140" s="124">
        <v>0.04</v>
      </c>
      <c r="QVX140" s="124">
        <v>0.04</v>
      </c>
      <c r="QVY140" s="124">
        <v>0.04</v>
      </c>
      <c r="QVZ140" s="124">
        <v>0.04</v>
      </c>
      <c r="QWA140" s="124">
        <v>0.04</v>
      </c>
      <c r="QWB140" s="124">
        <v>0.04</v>
      </c>
      <c r="QWC140" s="124">
        <v>0.04</v>
      </c>
      <c r="QWD140" s="124">
        <v>0.04</v>
      </c>
      <c r="QWE140" s="124">
        <v>0.04</v>
      </c>
      <c r="QWF140" s="124">
        <v>0.04</v>
      </c>
      <c r="QWG140" s="124">
        <v>0.04</v>
      </c>
      <c r="QWH140" s="124">
        <v>0.04</v>
      </c>
      <c r="QWI140" s="124">
        <v>0.04</v>
      </c>
      <c r="QWJ140" s="124">
        <v>0.04</v>
      </c>
      <c r="QWK140" s="124">
        <v>0.04</v>
      </c>
      <c r="QWL140" s="124">
        <v>0.04</v>
      </c>
      <c r="QWM140" s="124">
        <v>0.04</v>
      </c>
      <c r="QWN140" s="124">
        <v>0.04</v>
      </c>
      <c r="QWO140" s="124">
        <v>0.04</v>
      </c>
      <c r="QWP140" s="124">
        <v>0.04</v>
      </c>
      <c r="QWQ140" s="124">
        <v>0.04</v>
      </c>
      <c r="QWR140" s="124">
        <v>0.04</v>
      </c>
      <c r="QWS140" s="124">
        <v>0.04</v>
      </c>
      <c r="QWT140" s="124">
        <v>0.04</v>
      </c>
      <c r="QWU140" s="124">
        <v>0.04</v>
      </c>
      <c r="QWV140" s="124">
        <v>0.04</v>
      </c>
      <c r="QWW140" s="124">
        <v>0.04</v>
      </c>
      <c r="QWX140" s="124">
        <v>0.04</v>
      </c>
      <c r="QWY140" s="124">
        <v>0.04</v>
      </c>
      <c r="QWZ140" s="124">
        <v>0.04</v>
      </c>
      <c r="QXA140" s="124">
        <v>0.04</v>
      </c>
      <c r="QXB140" s="124">
        <v>0.04</v>
      </c>
      <c r="QXC140" s="124">
        <v>0.04</v>
      </c>
      <c r="QXD140" s="124">
        <v>0.04</v>
      </c>
      <c r="QXE140" s="124">
        <v>0.04</v>
      </c>
      <c r="QXF140" s="124">
        <v>0.04</v>
      </c>
      <c r="QXG140" s="124">
        <v>0.04</v>
      </c>
      <c r="QXH140" s="124">
        <v>0.04</v>
      </c>
      <c r="QXI140" s="124">
        <v>0.04</v>
      </c>
      <c r="QXJ140" s="124">
        <v>0.04</v>
      </c>
      <c r="QXK140" s="124">
        <v>0.04</v>
      </c>
      <c r="QXL140" s="124">
        <v>0.04</v>
      </c>
      <c r="QXM140" s="124">
        <v>0.04</v>
      </c>
      <c r="QXN140" s="124">
        <v>0.04</v>
      </c>
      <c r="QXO140" s="124">
        <v>0.04</v>
      </c>
      <c r="QXP140" s="124">
        <v>0.04</v>
      </c>
      <c r="QXQ140" s="124">
        <v>0.04</v>
      </c>
      <c r="QXR140" s="124">
        <v>0.04</v>
      </c>
      <c r="QXS140" s="124">
        <v>0.04</v>
      </c>
      <c r="QXT140" s="124">
        <v>0.04</v>
      </c>
      <c r="QXU140" s="124">
        <v>0.04</v>
      </c>
      <c r="QXV140" s="124">
        <v>0.04</v>
      </c>
      <c r="QXW140" s="124">
        <v>0.04</v>
      </c>
      <c r="QXX140" s="124">
        <v>0.04</v>
      </c>
      <c r="QXY140" s="124">
        <v>0.04</v>
      </c>
      <c r="QXZ140" s="124">
        <v>0.04</v>
      </c>
      <c r="QYA140" s="124">
        <v>0.04</v>
      </c>
      <c r="QYB140" s="124">
        <v>0.04</v>
      </c>
      <c r="QYC140" s="124">
        <v>0.04</v>
      </c>
      <c r="QYD140" s="124">
        <v>0.04</v>
      </c>
      <c r="QYE140" s="124">
        <v>0.04</v>
      </c>
      <c r="QYF140" s="124">
        <v>0.04</v>
      </c>
      <c r="QYG140" s="124">
        <v>0.04</v>
      </c>
      <c r="QYH140" s="124">
        <v>0.04</v>
      </c>
      <c r="QYI140" s="124">
        <v>0.04</v>
      </c>
      <c r="QYJ140" s="124">
        <v>0.04</v>
      </c>
      <c r="QYK140" s="124">
        <v>0.04</v>
      </c>
      <c r="QYL140" s="124">
        <v>0.04</v>
      </c>
      <c r="QYM140" s="124">
        <v>0.04</v>
      </c>
      <c r="QYN140" s="124">
        <v>0.04</v>
      </c>
      <c r="QYO140" s="124">
        <v>0.04</v>
      </c>
      <c r="QYP140" s="124">
        <v>0.04</v>
      </c>
      <c r="QYQ140" s="124">
        <v>0.04</v>
      </c>
      <c r="QYR140" s="124">
        <v>0.04</v>
      </c>
      <c r="QYS140" s="124">
        <v>0.04</v>
      </c>
      <c r="QYT140" s="124">
        <v>0.04</v>
      </c>
      <c r="QYU140" s="124">
        <v>0.04</v>
      </c>
      <c r="QYV140" s="124">
        <v>0.04</v>
      </c>
      <c r="QYW140" s="124">
        <v>0.04</v>
      </c>
      <c r="QYX140" s="124">
        <v>0.04</v>
      </c>
      <c r="QYY140" s="124">
        <v>0.04</v>
      </c>
      <c r="QYZ140" s="124">
        <v>0.04</v>
      </c>
      <c r="QZA140" s="124">
        <v>0.04</v>
      </c>
      <c r="QZB140" s="124">
        <v>0.04</v>
      </c>
      <c r="QZC140" s="124">
        <v>0.04</v>
      </c>
      <c r="QZD140" s="124">
        <v>0.04</v>
      </c>
      <c r="QZE140" s="124">
        <v>0.04</v>
      </c>
      <c r="QZF140" s="124">
        <v>0.04</v>
      </c>
      <c r="QZG140" s="124">
        <v>0.04</v>
      </c>
      <c r="QZH140" s="124">
        <v>0.04</v>
      </c>
      <c r="QZI140" s="124">
        <v>0.04</v>
      </c>
      <c r="QZJ140" s="124">
        <v>0.04</v>
      </c>
      <c r="QZK140" s="124">
        <v>0.04</v>
      </c>
      <c r="QZL140" s="124">
        <v>0.04</v>
      </c>
      <c r="QZM140" s="124">
        <v>0.04</v>
      </c>
      <c r="QZN140" s="124">
        <v>0.04</v>
      </c>
      <c r="QZO140" s="124">
        <v>0.04</v>
      </c>
      <c r="QZP140" s="124">
        <v>0.04</v>
      </c>
      <c r="QZQ140" s="124">
        <v>0.04</v>
      </c>
      <c r="QZR140" s="124">
        <v>0.04</v>
      </c>
      <c r="QZS140" s="124">
        <v>0.04</v>
      </c>
      <c r="QZT140" s="124">
        <v>0.04</v>
      </c>
      <c r="QZU140" s="124">
        <v>0.04</v>
      </c>
      <c r="QZV140" s="124">
        <v>0.04</v>
      </c>
      <c r="QZW140" s="124">
        <v>0.04</v>
      </c>
      <c r="QZX140" s="124">
        <v>0.04</v>
      </c>
      <c r="QZY140" s="124">
        <v>0.04</v>
      </c>
      <c r="QZZ140" s="124">
        <v>0.04</v>
      </c>
      <c r="RAA140" s="124">
        <v>0.04</v>
      </c>
      <c r="RAB140" s="124">
        <v>0.04</v>
      </c>
      <c r="RAC140" s="124">
        <v>0.04</v>
      </c>
      <c r="RAD140" s="124">
        <v>0.04</v>
      </c>
      <c r="RAE140" s="124">
        <v>0.04</v>
      </c>
      <c r="RAF140" s="124">
        <v>0.04</v>
      </c>
      <c r="RAG140" s="124">
        <v>0.04</v>
      </c>
      <c r="RAH140" s="124">
        <v>0.04</v>
      </c>
      <c r="RAI140" s="124">
        <v>0.04</v>
      </c>
      <c r="RAJ140" s="124">
        <v>0.04</v>
      </c>
      <c r="RAK140" s="124">
        <v>0.04</v>
      </c>
      <c r="RAL140" s="124">
        <v>0.04</v>
      </c>
      <c r="RAM140" s="124">
        <v>0.04</v>
      </c>
      <c r="RAN140" s="124">
        <v>0.04</v>
      </c>
      <c r="RAO140" s="124">
        <v>0.04</v>
      </c>
      <c r="RAP140" s="124">
        <v>0.04</v>
      </c>
      <c r="RAQ140" s="124">
        <v>0.04</v>
      </c>
      <c r="RAR140" s="124">
        <v>0.04</v>
      </c>
      <c r="RAS140" s="124">
        <v>0.04</v>
      </c>
      <c r="RAT140" s="124">
        <v>0.04</v>
      </c>
      <c r="RAU140" s="124">
        <v>0.04</v>
      </c>
      <c r="RAV140" s="124">
        <v>0.04</v>
      </c>
      <c r="RAW140" s="124">
        <v>0.04</v>
      </c>
      <c r="RAX140" s="124">
        <v>0.04</v>
      </c>
      <c r="RAY140" s="124">
        <v>0.04</v>
      </c>
      <c r="RAZ140" s="124">
        <v>0.04</v>
      </c>
      <c r="RBA140" s="124">
        <v>0.04</v>
      </c>
      <c r="RBB140" s="124">
        <v>0.04</v>
      </c>
      <c r="RBC140" s="124">
        <v>0.04</v>
      </c>
      <c r="RBD140" s="124">
        <v>0.04</v>
      </c>
      <c r="RBE140" s="124">
        <v>0.04</v>
      </c>
      <c r="RBF140" s="124">
        <v>0.04</v>
      </c>
      <c r="RBG140" s="124">
        <v>0.04</v>
      </c>
      <c r="RBH140" s="124">
        <v>0.04</v>
      </c>
      <c r="RBI140" s="124">
        <v>0.04</v>
      </c>
      <c r="RBJ140" s="124">
        <v>0.04</v>
      </c>
      <c r="RBK140" s="124">
        <v>0.04</v>
      </c>
      <c r="RBL140" s="124">
        <v>0.04</v>
      </c>
      <c r="RBM140" s="124">
        <v>0.04</v>
      </c>
      <c r="RBN140" s="124">
        <v>0.04</v>
      </c>
      <c r="RBO140" s="124">
        <v>0.04</v>
      </c>
      <c r="RBP140" s="124">
        <v>0.04</v>
      </c>
      <c r="RBQ140" s="124">
        <v>0.04</v>
      </c>
      <c r="RBR140" s="124">
        <v>0.04</v>
      </c>
      <c r="RBS140" s="124">
        <v>0.04</v>
      </c>
      <c r="RBT140" s="124">
        <v>0.04</v>
      </c>
      <c r="RBU140" s="124">
        <v>0.04</v>
      </c>
      <c r="RBV140" s="124">
        <v>0.04</v>
      </c>
      <c r="RBW140" s="124">
        <v>0.04</v>
      </c>
      <c r="RBX140" s="124">
        <v>0.04</v>
      </c>
      <c r="RBY140" s="124">
        <v>0.04</v>
      </c>
      <c r="RBZ140" s="124">
        <v>0.04</v>
      </c>
      <c r="RCA140" s="124">
        <v>0.04</v>
      </c>
      <c r="RCB140" s="124">
        <v>0.04</v>
      </c>
      <c r="RCC140" s="124">
        <v>0.04</v>
      </c>
      <c r="RCD140" s="124">
        <v>0.04</v>
      </c>
      <c r="RCE140" s="124">
        <v>0.04</v>
      </c>
      <c r="RCF140" s="124">
        <v>0.04</v>
      </c>
      <c r="RCG140" s="124">
        <v>0.04</v>
      </c>
      <c r="RCH140" s="124">
        <v>0.04</v>
      </c>
      <c r="RCI140" s="124">
        <v>0.04</v>
      </c>
      <c r="RCJ140" s="124">
        <v>0.04</v>
      </c>
      <c r="RCK140" s="124">
        <v>0.04</v>
      </c>
      <c r="RCL140" s="124">
        <v>0.04</v>
      </c>
      <c r="RCM140" s="124">
        <v>0.04</v>
      </c>
      <c r="RCN140" s="124">
        <v>0.04</v>
      </c>
      <c r="RCO140" s="124">
        <v>0.04</v>
      </c>
      <c r="RCP140" s="124">
        <v>0.04</v>
      </c>
      <c r="RCQ140" s="124">
        <v>0.04</v>
      </c>
      <c r="RCR140" s="124">
        <v>0.04</v>
      </c>
      <c r="RCS140" s="124">
        <v>0.04</v>
      </c>
      <c r="RCT140" s="124">
        <v>0.04</v>
      </c>
      <c r="RCU140" s="124">
        <v>0.04</v>
      </c>
      <c r="RCV140" s="124">
        <v>0.04</v>
      </c>
      <c r="RCW140" s="124">
        <v>0.04</v>
      </c>
      <c r="RCX140" s="124">
        <v>0.04</v>
      </c>
      <c r="RCY140" s="124">
        <v>0.04</v>
      </c>
      <c r="RCZ140" s="124">
        <v>0.04</v>
      </c>
      <c r="RDA140" s="124">
        <v>0.04</v>
      </c>
      <c r="RDB140" s="124">
        <v>0.04</v>
      </c>
      <c r="RDC140" s="124">
        <v>0.04</v>
      </c>
      <c r="RDD140" s="124">
        <v>0.04</v>
      </c>
      <c r="RDE140" s="124">
        <v>0.04</v>
      </c>
      <c r="RDF140" s="124">
        <v>0.04</v>
      </c>
      <c r="RDG140" s="124">
        <v>0.04</v>
      </c>
      <c r="RDH140" s="124">
        <v>0.04</v>
      </c>
      <c r="RDI140" s="124">
        <v>0.04</v>
      </c>
      <c r="RDJ140" s="124">
        <v>0.04</v>
      </c>
      <c r="RDK140" s="124">
        <v>0.04</v>
      </c>
      <c r="RDL140" s="124">
        <v>0.04</v>
      </c>
      <c r="RDM140" s="124">
        <v>0.04</v>
      </c>
      <c r="RDN140" s="124">
        <v>0.04</v>
      </c>
      <c r="RDO140" s="124">
        <v>0.04</v>
      </c>
      <c r="RDP140" s="124">
        <v>0.04</v>
      </c>
      <c r="RDQ140" s="124">
        <v>0.04</v>
      </c>
      <c r="RDR140" s="124">
        <v>0.04</v>
      </c>
      <c r="RDS140" s="124">
        <v>0.04</v>
      </c>
      <c r="RDT140" s="124">
        <v>0.04</v>
      </c>
      <c r="RDU140" s="124">
        <v>0.04</v>
      </c>
      <c r="RDV140" s="124">
        <v>0.04</v>
      </c>
      <c r="RDW140" s="124">
        <v>0.04</v>
      </c>
      <c r="RDX140" s="124">
        <v>0.04</v>
      </c>
      <c r="RDY140" s="124">
        <v>0.04</v>
      </c>
      <c r="RDZ140" s="124">
        <v>0.04</v>
      </c>
      <c r="REA140" s="124">
        <v>0.04</v>
      </c>
      <c r="REB140" s="124">
        <v>0.04</v>
      </c>
      <c r="REC140" s="124">
        <v>0.04</v>
      </c>
      <c r="RED140" s="124">
        <v>0.04</v>
      </c>
      <c r="REE140" s="124">
        <v>0.04</v>
      </c>
      <c r="REF140" s="124">
        <v>0.04</v>
      </c>
      <c r="REG140" s="124">
        <v>0.04</v>
      </c>
      <c r="REH140" s="124">
        <v>0.04</v>
      </c>
      <c r="REI140" s="124">
        <v>0.04</v>
      </c>
      <c r="REJ140" s="124">
        <v>0.04</v>
      </c>
      <c r="REK140" s="124">
        <v>0.04</v>
      </c>
      <c r="REL140" s="124">
        <v>0.04</v>
      </c>
      <c r="REM140" s="124">
        <v>0.04</v>
      </c>
      <c r="REN140" s="124">
        <v>0.04</v>
      </c>
      <c r="REO140" s="124">
        <v>0.04</v>
      </c>
      <c r="REP140" s="124">
        <v>0.04</v>
      </c>
      <c r="REQ140" s="124">
        <v>0.04</v>
      </c>
      <c r="RER140" s="124">
        <v>0.04</v>
      </c>
      <c r="RES140" s="124">
        <v>0.04</v>
      </c>
      <c r="RET140" s="124">
        <v>0.04</v>
      </c>
      <c r="REU140" s="124">
        <v>0.04</v>
      </c>
      <c r="REV140" s="124">
        <v>0.04</v>
      </c>
      <c r="REW140" s="124">
        <v>0.04</v>
      </c>
      <c r="REX140" s="124">
        <v>0.04</v>
      </c>
      <c r="REY140" s="124">
        <v>0.04</v>
      </c>
      <c r="REZ140" s="124">
        <v>0.04</v>
      </c>
      <c r="RFA140" s="124">
        <v>0.04</v>
      </c>
      <c r="RFB140" s="124">
        <v>0.04</v>
      </c>
      <c r="RFC140" s="124">
        <v>0.04</v>
      </c>
      <c r="RFD140" s="124">
        <v>0.04</v>
      </c>
      <c r="RFE140" s="124">
        <v>0.04</v>
      </c>
      <c r="RFF140" s="124">
        <v>0.04</v>
      </c>
      <c r="RFG140" s="124">
        <v>0.04</v>
      </c>
      <c r="RFH140" s="124">
        <v>0.04</v>
      </c>
      <c r="RFI140" s="124">
        <v>0.04</v>
      </c>
      <c r="RFJ140" s="124">
        <v>0.04</v>
      </c>
      <c r="RFK140" s="124">
        <v>0.04</v>
      </c>
      <c r="RFL140" s="124">
        <v>0.04</v>
      </c>
      <c r="RFM140" s="124">
        <v>0.04</v>
      </c>
      <c r="RFN140" s="124">
        <v>0.04</v>
      </c>
      <c r="RFO140" s="124">
        <v>0.04</v>
      </c>
      <c r="RFP140" s="124">
        <v>0.04</v>
      </c>
      <c r="RFQ140" s="124">
        <v>0.04</v>
      </c>
      <c r="RFR140" s="124">
        <v>0.04</v>
      </c>
      <c r="RFS140" s="124">
        <v>0.04</v>
      </c>
      <c r="RFT140" s="124">
        <v>0.04</v>
      </c>
      <c r="RFU140" s="124">
        <v>0.04</v>
      </c>
      <c r="RFV140" s="124">
        <v>0.04</v>
      </c>
      <c r="RFW140" s="124">
        <v>0.04</v>
      </c>
      <c r="RFX140" s="124">
        <v>0.04</v>
      </c>
      <c r="RFY140" s="124">
        <v>0.04</v>
      </c>
      <c r="RFZ140" s="124">
        <v>0.04</v>
      </c>
      <c r="RGA140" s="124">
        <v>0.04</v>
      </c>
      <c r="RGB140" s="124">
        <v>0.04</v>
      </c>
      <c r="RGC140" s="124">
        <v>0.04</v>
      </c>
      <c r="RGD140" s="124">
        <v>0.04</v>
      </c>
      <c r="RGE140" s="124">
        <v>0.04</v>
      </c>
      <c r="RGF140" s="124">
        <v>0.04</v>
      </c>
      <c r="RGG140" s="124">
        <v>0.04</v>
      </c>
      <c r="RGH140" s="124">
        <v>0.04</v>
      </c>
      <c r="RGI140" s="124">
        <v>0.04</v>
      </c>
      <c r="RGJ140" s="124">
        <v>0.04</v>
      </c>
      <c r="RGK140" s="124">
        <v>0.04</v>
      </c>
      <c r="RGL140" s="124">
        <v>0.04</v>
      </c>
      <c r="RGM140" s="124">
        <v>0.04</v>
      </c>
      <c r="RGN140" s="124">
        <v>0.04</v>
      </c>
      <c r="RGO140" s="124">
        <v>0.04</v>
      </c>
      <c r="RGP140" s="124">
        <v>0.04</v>
      </c>
      <c r="RGQ140" s="124">
        <v>0.04</v>
      </c>
      <c r="RGR140" s="124">
        <v>0.04</v>
      </c>
      <c r="RGS140" s="124">
        <v>0.04</v>
      </c>
      <c r="RGT140" s="124">
        <v>0.04</v>
      </c>
      <c r="RGU140" s="124">
        <v>0.04</v>
      </c>
      <c r="RGV140" s="124">
        <v>0.04</v>
      </c>
      <c r="RGW140" s="124">
        <v>0.04</v>
      </c>
      <c r="RGX140" s="124">
        <v>0.04</v>
      </c>
      <c r="RGY140" s="124">
        <v>0.04</v>
      </c>
      <c r="RGZ140" s="124">
        <v>0.04</v>
      </c>
      <c r="RHA140" s="124">
        <v>0.04</v>
      </c>
      <c r="RHB140" s="124">
        <v>0.04</v>
      </c>
      <c r="RHC140" s="124">
        <v>0.04</v>
      </c>
      <c r="RHD140" s="124">
        <v>0.04</v>
      </c>
      <c r="RHE140" s="124">
        <v>0.04</v>
      </c>
      <c r="RHF140" s="124">
        <v>0.04</v>
      </c>
      <c r="RHG140" s="124">
        <v>0.04</v>
      </c>
      <c r="RHH140" s="124">
        <v>0.04</v>
      </c>
      <c r="RHI140" s="124">
        <v>0.04</v>
      </c>
      <c r="RHJ140" s="124">
        <v>0.04</v>
      </c>
      <c r="RHK140" s="124">
        <v>0.04</v>
      </c>
      <c r="RHL140" s="124">
        <v>0.04</v>
      </c>
      <c r="RHM140" s="124">
        <v>0.04</v>
      </c>
      <c r="RHN140" s="124">
        <v>0.04</v>
      </c>
      <c r="RHO140" s="124">
        <v>0.04</v>
      </c>
      <c r="RHP140" s="124">
        <v>0.04</v>
      </c>
      <c r="RHQ140" s="124">
        <v>0.04</v>
      </c>
      <c r="RHR140" s="124">
        <v>0.04</v>
      </c>
      <c r="RHS140" s="124">
        <v>0.04</v>
      </c>
      <c r="RHT140" s="124">
        <v>0.04</v>
      </c>
      <c r="RHU140" s="124">
        <v>0.04</v>
      </c>
      <c r="RHV140" s="124">
        <v>0.04</v>
      </c>
      <c r="RHW140" s="124">
        <v>0.04</v>
      </c>
      <c r="RHX140" s="124">
        <v>0.04</v>
      </c>
      <c r="RHY140" s="124">
        <v>0.04</v>
      </c>
      <c r="RHZ140" s="124">
        <v>0.04</v>
      </c>
      <c r="RIA140" s="124">
        <v>0.04</v>
      </c>
      <c r="RIB140" s="124">
        <v>0.04</v>
      </c>
      <c r="RIC140" s="124">
        <v>0.04</v>
      </c>
      <c r="RID140" s="124">
        <v>0.04</v>
      </c>
      <c r="RIE140" s="124">
        <v>0.04</v>
      </c>
      <c r="RIF140" s="124">
        <v>0.04</v>
      </c>
      <c r="RIG140" s="124">
        <v>0.04</v>
      </c>
      <c r="RIH140" s="124">
        <v>0.04</v>
      </c>
      <c r="RII140" s="124">
        <v>0.04</v>
      </c>
      <c r="RIJ140" s="124">
        <v>0.04</v>
      </c>
      <c r="RIK140" s="124">
        <v>0.04</v>
      </c>
      <c r="RIL140" s="124">
        <v>0.04</v>
      </c>
      <c r="RIM140" s="124">
        <v>0.04</v>
      </c>
      <c r="RIN140" s="124">
        <v>0.04</v>
      </c>
      <c r="RIO140" s="124">
        <v>0.04</v>
      </c>
      <c r="RIP140" s="124">
        <v>0.04</v>
      </c>
      <c r="RIQ140" s="124">
        <v>0.04</v>
      </c>
      <c r="RIR140" s="124">
        <v>0.04</v>
      </c>
      <c r="RIS140" s="124">
        <v>0.04</v>
      </c>
      <c r="RIT140" s="124">
        <v>0.04</v>
      </c>
      <c r="RIU140" s="124">
        <v>0.04</v>
      </c>
      <c r="RIV140" s="124">
        <v>0.04</v>
      </c>
      <c r="RIW140" s="124">
        <v>0.04</v>
      </c>
      <c r="RIX140" s="124">
        <v>0.04</v>
      </c>
      <c r="RIY140" s="124">
        <v>0.04</v>
      </c>
      <c r="RIZ140" s="124">
        <v>0.04</v>
      </c>
      <c r="RJA140" s="124">
        <v>0.04</v>
      </c>
      <c r="RJB140" s="124">
        <v>0.04</v>
      </c>
      <c r="RJC140" s="124">
        <v>0.04</v>
      </c>
      <c r="RJD140" s="124">
        <v>0.04</v>
      </c>
      <c r="RJE140" s="124">
        <v>0.04</v>
      </c>
      <c r="RJF140" s="124">
        <v>0.04</v>
      </c>
      <c r="RJG140" s="124">
        <v>0.04</v>
      </c>
      <c r="RJH140" s="124">
        <v>0.04</v>
      </c>
      <c r="RJI140" s="124">
        <v>0.04</v>
      </c>
      <c r="RJJ140" s="124">
        <v>0.04</v>
      </c>
      <c r="RJK140" s="124">
        <v>0.04</v>
      </c>
      <c r="RJL140" s="124">
        <v>0.04</v>
      </c>
      <c r="RJM140" s="124">
        <v>0.04</v>
      </c>
      <c r="RJN140" s="124">
        <v>0.04</v>
      </c>
      <c r="RJO140" s="124">
        <v>0.04</v>
      </c>
      <c r="RJP140" s="124">
        <v>0.04</v>
      </c>
      <c r="RJQ140" s="124">
        <v>0.04</v>
      </c>
      <c r="RJR140" s="124">
        <v>0.04</v>
      </c>
      <c r="RJS140" s="124">
        <v>0.04</v>
      </c>
      <c r="RJT140" s="124">
        <v>0.04</v>
      </c>
      <c r="RJU140" s="124">
        <v>0.04</v>
      </c>
      <c r="RJV140" s="124">
        <v>0.04</v>
      </c>
      <c r="RJW140" s="124">
        <v>0.04</v>
      </c>
      <c r="RJX140" s="124">
        <v>0.04</v>
      </c>
      <c r="RJY140" s="124">
        <v>0.04</v>
      </c>
      <c r="RJZ140" s="124">
        <v>0.04</v>
      </c>
      <c r="RKA140" s="124">
        <v>0.04</v>
      </c>
      <c r="RKB140" s="124">
        <v>0.04</v>
      </c>
      <c r="RKC140" s="124">
        <v>0.04</v>
      </c>
      <c r="RKD140" s="124">
        <v>0.04</v>
      </c>
      <c r="RKE140" s="124">
        <v>0.04</v>
      </c>
      <c r="RKF140" s="124">
        <v>0.04</v>
      </c>
      <c r="RKG140" s="124">
        <v>0.04</v>
      </c>
      <c r="RKH140" s="124">
        <v>0.04</v>
      </c>
      <c r="RKI140" s="124">
        <v>0.04</v>
      </c>
      <c r="RKJ140" s="124">
        <v>0.04</v>
      </c>
      <c r="RKK140" s="124">
        <v>0.04</v>
      </c>
      <c r="RKL140" s="124">
        <v>0.04</v>
      </c>
      <c r="RKM140" s="124">
        <v>0.04</v>
      </c>
      <c r="RKN140" s="124">
        <v>0.04</v>
      </c>
      <c r="RKO140" s="124">
        <v>0.04</v>
      </c>
      <c r="RKP140" s="124">
        <v>0.04</v>
      </c>
      <c r="RKQ140" s="124">
        <v>0.04</v>
      </c>
      <c r="RKR140" s="124">
        <v>0.04</v>
      </c>
      <c r="RKS140" s="124">
        <v>0.04</v>
      </c>
      <c r="RKT140" s="124">
        <v>0.04</v>
      </c>
      <c r="RKU140" s="124">
        <v>0.04</v>
      </c>
      <c r="RKV140" s="124">
        <v>0.04</v>
      </c>
      <c r="RKW140" s="124">
        <v>0.04</v>
      </c>
      <c r="RKX140" s="124">
        <v>0.04</v>
      </c>
      <c r="RKY140" s="124">
        <v>0.04</v>
      </c>
      <c r="RKZ140" s="124">
        <v>0.04</v>
      </c>
      <c r="RLA140" s="124">
        <v>0.04</v>
      </c>
      <c r="RLB140" s="124">
        <v>0.04</v>
      </c>
      <c r="RLC140" s="124">
        <v>0.04</v>
      </c>
      <c r="RLD140" s="124">
        <v>0.04</v>
      </c>
      <c r="RLE140" s="124">
        <v>0.04</v>
      </c>
      <c r="RLF140" s="124">
        <v>0.04</v>
      </c>
      <c r="RLG140" s="124">
        <v>0.04</v>
      </c>
      <c r="RLH140" s="124">
        <v>0.04</v>
      </c>
      <c r="RLI140" s="124">
        <v>0.04</v>
      </c>
      <c r="RLJ140" s="124">
        <v>0.04</v>
      </c>
      <c r="RLK140" s="124">
        <v>0.04</v>
      </c>
      <c r="RLL140" s="124">
        <v>0.04</v>
      </c>
      <c r="RLM140" s="124">
        <v>0.04</v>
      </c>
      <c r="RLN140" s="124">
        <v>0.04</v>
      </c>
      <c r="RLO140" s="124">
        <v>0.04</v>
      </c>
      <c r="RLP140" s="124">
        <v>0.04</v>
      </c>
      <c r="RLQ140" s="124">
        <v>0.04</v>
      </c>
      <c r="RLR140" s="124">
        <v>0.04</v>
      </c>
      <c r="RLS140" s="124">
        <v>0.04</v>
      </c>
      <c r="RLT140" s="124">
        <v>0.04</v>
      </c>
      <c r="RLU140" s="124">
        <v>0.04</v>
      </c>
      <c r="RLV140" s="124">
        <v>0.04</v>
      </c>
      <c r="RLW140" s="124">
        <v>0.04</v>
      </c>
      <c r="RLX140" s="124">
        <v>0.04</v>
      </c>
      <c r="RLY140" s="124">
        <v>0.04</v>
      </c>
      <c r="RLZ140" s="124">
        <v>0.04</v>
      </c>
      <c r="RMA140" s="124">
        <v>0.04</v>
      </c>
      <c r="RMB140" s="124">
        <v>0.04</v>
      </c>
      <c r="RMC140" s="124">
        <v>0.04</v>
      </c>
      <c r="RMD140" s="124">
        <v>0.04</v>
      </c>
      <c r="RME140" s="124">
        <v>0.04</v>
      </c>
      <c r="RMF140" s="124">
        <v>0.04</v>
      </c>
      <c r="RMG140" s="124">
        <v>0.04</v>
      </c>
      <c r="RMH140" s="124">
        <v>0.04</v>
      </c>
      <c r="RMI140" s="124">
        <v>0.04</v>
      </c>
      <c r="RMJ140" s="124">
        <v>0.04</v>
      </c>
      <c r="RMK140" s="124">
        <v>0.04</v>
      </c>
      <c r="RML140" s="124">
        <v>0.04</v>
      </c>
      <c r="RMM140" s="124">
        <v>0.04</v>
      </c>
      <c r="RMN140" s="124">
        <v>0.04</v>
      </c>
      <c r="RMO140" s="124">
        <v>0.04</v>
      </c>
      <c r="RMP140" s="124">
        <v>0.04</v>
      </c>
      <c r="RMQ140" s="124">
        <v>0.04</v>
      </c>
      <c r="RMR140" s="124">
        <v>0.04</v>
      </c>
      <c r="RMS140" s="124">
        <v>0.04</v>
      </c>
      <c r="RMT140" s="124">
        <v>0.04</v>
      </c>
      <c r="RMU140" s="124">
        <v>0.04</v>
      </c>
      <c r="RMV140" s="124">
        <v>0.04</v>
      </c>
      <c r="RMW140" s="124">
        <v>0.04</v>
      </c>
      <c r="RMX140" s="124">
        <v>0.04</v>
      </c>
      <c r="RMY140" s="124">
        <v>0.04</v>
      </c>
      <c r="RMZ140" s="124">
        <v>0.04</v>
      </c>
      <c r="RNA140" s="124">
        <v>0.04</v>
      </c>
      <c r="RNB140" s="124">
        <v>0.04</v>
      </c>
      <c r="RNC140" s="124">
        <v>0.04</v>
      </c>
      <c r="RND140" s="124">
        <v>0.04</v>
      </c>
      <c r="RNE140" s="124">
        <v>0.04</v>
      </c>
      <c r="RNF140" s="124">
        <v>0.04</v>
      </c>
      <c r="RNG140" s="124">
        <v>0.04</v>
      </c>
      <c r="RNH140" s="124">
        <v>0.04</v>
      </c>
      <c r="RNI140" s="124">
        <v>0.04</v>
      </c>
      <c r="RNJ140" s="124">
        <v>0.04</v>
      </c>
      <c r="RNK140" s="124">
        <v>0.04</v>
      </c>
      <c r="RNL140" s="124">
        <v>0.04</v>
      </c>
      <c r="RNM140" s="124">
        <v>0.04</v>
      </c>
      <c r="RNN140" s="124">
        <v>0.04</v>
      </c>
      <c r="RNO140" s="124">
        <v>0.04</v>
      </c>
      <c r="RNP140" s="124">
        <v>0.04</v>
      </c>
      <c r="RNQ140" s="124">
        <v>0.04</v>
      </c>
      <c r="RNR140" s="124">
        <v>0.04</v>
      </c>
      <c r="RNS140" s="124">
        <v>0.04</v>
      </c>
      <c r="RNT140" s="124">
        <v>0.04</v>
      </c>
      <c r="RNU140" s="124">
        <v>0.04</v>
      </c>
      <c r="RNV140" s="124">
        <v>0.04</v>
      </c>
      <c r="RNW140" s="124">
        <v>0.04</v>
      </c>
      <c r="RNX140" s="124">
        <v>0.04</v>
      </c>
      <c r="RNY140" s="124">
        <v>0.04</v>
      </c>
      <c r="RNZ140" s="124">
        <v>0.04</v>
      </c>
      <c r="ROA140" s="124">
        <v>0.04</v>
      </c>
      <c r="ROB140" s="124">
        <v>0.04</v>
      </c>
      <c r="ROC140" s="124">
        <v>0.04</v>
      </c>
      <c r="ROD140" s="124">
        <v>0.04</v>
      </c>
      <c r="ROE140" s="124">
        <v>0.04</v>
      </c>
      <c r="ROF140" s="124">
        <v>0.04</v>
      </c>
      <c r="ROG140" s="124">
        <v>0.04</v>
      </c>
      <c r="ROH140" s="124">
        <v>0.04</v>
      </c>
      <c r="ROI140" s="124">
        <v>0.04</v>
      </c>
      <c r="ROJ140" s="124">
        <v>0.04</v>
      </c>
      <c r="ROK140" s="124">
        <v>0.04</v>
      </c>
      <c r="ROL140" s="124">
        <v>0.04</v>
      </c>
      <c r="ROM140" s="124">
        <v>0.04</v>
      </c>
      <c r="RON140" s="124">
        <v>0.04</v>
      </c>
      <c r="ROO140" s="124">
        <v>0.04</v>
      </c>
      <c r="ROP140" s="124">
        <v>0.04</v>
      </c>
      <c r="ROQ140" s="124">
        <v>0.04</v>
      </c>
      <c r="ROR140" s="124">
        <v>0.04</v>
      </c>
      <c r="ROS140" s="124">
        <v>0.04</v>
      </c>
      <c r="ROT140" s="124">
        <v>0.04</v>
      </c>
      <c r="ROU140" s="124">
        <v>0.04</v>
      </c>
      <c r="ROV140" s="124">
        <v>0.04</v>
      </c>
      <c r="ROW140" s="124">
        <v>0.04</v>
      </c>
      <c r="ROX140" s="124">
        <v>0.04</v>
      </c>
      <c r="ROY140" s="124">
        <v>0.04</v>
      </c>
      <c r="ROZ140" s="124">
        <v>0.04</v>
      </c>
      <c r="RPA140" s="124">
        <v>0.04</v>
      </c>
      <c r="RPB140" s="124">
        <v>0.04</v>
      </c>
      <c r="RPC140" s="124">
        <v>0.04</v>
      </c>
      <c r="RPD140" s="124">
        <v>0.04</v>
      </c>
      <c r="RPE140" s="124">
        <v>0.04</v>
      </c>
      <c r="RPF140" s="124">
        <v>0.04</v>
      </c>
      <c r="RPG140" s="124">
        <v>0.04</v>
      </c>
      <c r="RPH140" s="124">
        <v>0.04</v>
      </c>
      <c r="RPI140" s="124">
        <v>0.04</v>
      </c>
      <c r="RPJ140" s="124">
        <v>0.04</v>
      </c>
      <c r="RPK140" s="124">
        <v>0.04</v>
      </c>
      <c r="RPL140" s="124">
        <v>0.04</v>
      </c>
      <c r="RPM140" s="124">
        <v>0.04</v>
      </c>
      <c r="RPN140" s="124">
        <v>0.04</v>
      </c>
      <c r="RPO140" s="124">
        <v>0.04</v>
      </c>
      <c r="RPP140" s="124">
        <v>0.04</v>
      </c>
      <c r="RPQ140" s="124">
        <v>0.04</v>
      </c>
      <c r="RPR140" s="124">
        <v>0.04</v>
      </c>
      <c r="RPS140" s="124">
        <v>0.04</v>
      </c>
      <c r="RPT140" s="124">
        <v>0.04</v>
      </c>
      <c r="RPU140" s="124">
        <v>0.04</v>
      </c>
      <c r="RPV140" s="124">
        <v>0.04</v>
      </c>
      <c r="RPW140" s="124">
        <v>0.04</v>
      </c>
      <c r="RPX140" s="124">
        <v>0.04</v>
      </c>
      <c r="RPY140" s="124">
        <v>0.04</v>
      </c>
      <c r="RPZ140" s="124">
        <v>0.04</v>
      </c>
      <c r="RQA140" s="124">
        <v>0.04</v>
      </c>
      <c r="RQB140" s="124">
        <v>0.04</v>
      </c>
      <c r="RQC140" s="124">
        <v>0.04</v>
      </c>
      <c r="RQD140" s="124">
        <v>0.04</v>
      </c>
      <c r="RQE140" s="124">
        <v>0.04</v>
      </c>
      <c r="RQF140" s="124">
        <v>0.04</v>
      </c>
      <c r="RQG140" s="124">
        <v>0.04</v>
      </c>
      <c r="RQH140" s="124">
        <v>0.04</v>
      </c>
      <c r="RQI140" s="124">
        <v>0.04</v>
      </c>
      <c r="RQJ140" s="124">
        <v>0.04</v>
      </c>
      <c r="RQK140" s="124">
        <v>0.04</v>
      </c>
      <c r="RQL140" s="124">
        <v>0.04</v>
      </c>
      <c r="RQM140" s="124">
        <v>0.04</v>
      </c>
      <c r="RQN140" s="124">
        <v>0.04</v>
      </c>
      <c r="RQO140" s="124">
        <v>0.04</v>
      </c>
      <c r="RQP140" s="124">
        <v>0.04</v>
      </c>
      <c r="RQQ140" s="124">
        <v>0.04</v>
      </c>
      <c r="RQR140" s="124">
        <v>0.04</v>
      </c>
      <c r="RQS140" s="124">
        <v>0.04</v>
      </c>
      <c r="RQT140" s="124">
        <v>0.04</v>
      </c>
      <c r="RQU140" s="124">
        <v>0.04</v>
      </c>
      <c r="RQV140" s="124">
        <v>0.04</v>
      </c>
      <c r="RQW140" s="124">
        <v>0.04</v>
      </c>
      <c r="RQX140" s="124">
        <v>0.04</v>
      </c>
      <c r="RQY140" s="124">
        <v>0.04</v>
      </c>
      <c r="RQZ140" s="124">
        <v>0.04</v>
      </c>
      <c r="RRA140" s="124">
        <v>0.04</v>
      </c>
      <c r="RRB140" s="124">
        <v>0.04</v>
      </c>
      <c r="RRC140" s="124">
        <v>0.04</v>
      </c>
      <c r="RRD140" s="124">
        <v>0.04</v>
      </c>
      <c r="RRE140" s="124">
        <v>0.04</v>
      </c>
      <c r="RRF140" s="124">
        <v>0.04</v>
      </c>
      <c r="RRG140" s="124">
        <v>0.04</v>
      </c>
      <c r="RRH140" s="124">
        <v>0.04</v>
      </c>
      <c r="RRI140" s="124">
        <v>0.04</v>
      </c>
      <c r="RRJ140" s="124">
        <v>0.04</v>
      </c>
      <c r="RRK140" s="124">
        <v>0.04</v>
      </c>
      <c r="RRL140" s="124">
        <v>0.04</v>
      </c>
      <c r="RRM140" s="124">
        <v>0.04</v>
      </c>
      <c r="RRN140" s="124">
        <v>0.04</v>
      </c>
      <c r="RRO140" s="124">
        <v>0.04</v>
      </c>
      <c r="RRP140" s="124">
        <v>0.04</v>
      </c>
      <c r="RRQ140" s="124">
        <v>0.04</v>
      </c>
      <c r="RRR140" s="124">
        <v>0.04</v>
      </c>
      <c r="RRS140" s="124">
        <v>0.04</v>
      </c>
      <c r="RRT140" s="124">
        <v>0.04</v>
      </c>
      <c r="RRU140" s="124">
        <v>0.04</v>
      </c>
      <c r="RRV140" s="124">
        <v>0.04</v>
      </c>
      <c r="RRW140" s="124">
        <v>0.04</v>
      </c>
      <c r="RRX140" s="124">
        <v>0.04</v>
      </c>
      <c r="RRY140" s="124">
        <v>0.04</v>
      </c>
      <c r="RRZ140" s="124">
        <v>0.04</v>
      </c>
      <c r="RSA140" s="124">
        <v>0.04</v>
      </c>
      <c r="RSB140" s="124">
        <v>0.04</v>
      </c>
      <c r="RSC140" s="124">
        <v>0.04</v>
      </c>
      <c r="RSD140" s="124">
        <v>0.04</v>
      </c>
      <c r="RSE140" s="124">
        <v>0.04</v>
      </c>
      <c r="RSF140" s="124">
        <v>0.04</v>
      </c>
      <c r="RSG140" s="124">
        <v>0.04</v>
      </c>
      <c r="RSH140" s="124">
        <v>0.04</v>
      </c>
      <c r="RSI140" s="124">
        <v>0.04</v>
      </c>
      <c r="RSJ140" s="124">
        <v>0.04</v>
      </c>
      <c r="RSK140" s="124">
        <v>0.04</v>
      </c>
      <c r="RSL140" s="124">
        <v>0.04</v>
      </c>
      <c r="RSM140" s="124">
        <v>0.04</v>
      </c>
      <c r="RSN140" s="124">
        <v>0.04</v>
      </c>
      <c r="RSO140" s="124">
        <v>0.04</v>
      </c>
      <c r="RSP140" s="124">
        <v>0.04</v>
      </c>
      <c r="RSQ140" s="124">
        <v>0.04</v>
      </c>
      <c r="RSR140" s="124">
        <v>0.04</v>
      </c>
      <c r="RSS140" s="124">
        <v>0.04</v>
      </c>
      <c r="RST140" s="124">
        <v>0.04</v>
      </c>
      <c r="RSU140" s="124">
        <v>0.04</v>
      </c>
      <c r="RSV140" s="124">
        <v>0.04</v>
      </c>
      <c r="RSW140" s="124">
        <v>0.04</v>
      </c>
      <c r="RSX140" s="124">
        <v>0.04</v>
      </c>
      <c r="RSY140" s="124">
        <v>0.04</v>
      </c>
      <c r="RSZ140" s="124">
        <v>0.04</v>
      </c>
      <c r="RTA140" s="124">
        <v>0.04</v>
      </c>
      <c r="RTB140" s="124">
        <v>0.04</v>
      </c>
      <c r="RTC140" s="124">
        <v>0.04</v>
      </c>
      <c r="RTD140" s="124">
        <v>0.04</v>
      </c>
      <c r="RTE140" s="124">
        <v>0.04</v>
      </c>
      <c r="RTF140" s="124">
        <v>0.04</v>
      </c>
      <c r="RTG140" s="124">
        <v>0.04</v>
      </c>
      <c r="RTH140" s="124">
        <v>0.04</v>
      </c>
      <c r="RTI140" s="124">
        <v>0.04</v>
      </c>
      <c r="RTJ140" s="124">
        <v>0.04</v>
      </c>
      <c r="RTK140" s="124">
        <v>0.04</v>
      </c>
      <c r="RTL140" s="124">
        <v>0.04</v>
      </c>
      <c r="RTM140" s="124">
        <v>0.04</v>
      </c>
      <c r="RTN140" s="124">
        <v>0.04</v>
      </c>
      <c r="RTO140" s="124">
        <v>0.04</v>
      </c>
      <c r="RTP140" s="124">
        <v>0.04</v>
      </c>
      <c r="RTQ140" s="124">
        <v>0.04</v>
      </c>
      <c r="RTR140" s="124">
        <v>0.04</v>
      </c>
      <c r="RTS140" s="124">
        <v>0.04</v>
      </c>
      <c r="RTT140" s="124">
        <v>0.04</v>
      </c>
      <c r="RTU140" s="124">
        <v>0.04</v>
      </c>
      <c r="RTV140" s="124">
        <v>0.04</v>
      </c>
      <c r="RTW140" s="124">
        <v>0.04</v>
      </c>
      <c r="RTX140" s="124">
        <v>0.04</v>
      </c>
      <c r="RTY140" s="124">
        <v>0.04</v>
      </c>
      <c r="RTZ140" s="124">
        <v>0.04</v>
      </c>
      <c r="RUA140" s="124">
        <v>0.04</v>
      </c>
      <c r="RUB140" s="124">
        <v>0.04</v>
      </c>
      <c r="RUC140" s="124">
        <v>0.04</v>
      </c>
      <c r="RUD140" s="124">
        <v>0.04</v>
      </c>
      <c r="RUE140" s="124">
        <v>0.04</v>
      </c>
      <c r="RUF140" s="124">
        <v>0.04</v>
      </c>
      <c r="RUG140" s="124">
        <v>0.04</v>
      </c>
      <c r="RUH140" s="124">
        <v>0.04</v>
      </c>
      <c r="RUI140" s="124">
        <v>0.04</v>
      </c>
      <c r="RUJ140" s="124">
        <v>0.04</v>
      </c>
      <c r="RUK140" s="124">
        <v>0.04</v>
      </c>
      <c r="RUL140" s="124">
        <v>0.04</v>
      </c>
      <c r="RUM140" s="124">
        <v>0.04</v>
      </c>
      <c r="RUN140" s="124">
        <v>0.04</v>
      </c>
      <c r="RUO140" s="124">
        <v>0.04</v>
      </c>
      <c r="RUP140" s="124">
        <v>0.04</v>
      </c>
      <c r="RUQ140" s="124">
        <v>0.04</v>
      </c>
      <c r="RUR140" s="124">
        <v>0.04</v>
      </c>
      <c r="RUS140" s="124">
        <v>0.04</v>
      </c>
      <c r="RUT140" s="124">
        <v>0.04</v>
      </c>
      <c r="RUU140" s="124">
        <v>0.04</v>
      </c>
      <c r="RUV140" s="124">
        <v>0.04</v>
      </c>
      <c r="RUW140" s="124">
        <v>0.04</v>
      </c>
      <c r="RUX140" s="124">
        <v>0.04</v>
      </c>
      <c r="RUY140" s="124">
        <v>0.04</v>
      </c>
      <c r="RUZ140" s="124">
        <v>0.04</v>
      </c>
      <c r="RVA140" s="124">
        <v>0.04</v>
      </c>
      <c r="RVB140" s="124">
        <v>0.04</v>
      </c>
      <c r="RVC140" s="124">
        <v>0.04</v>
      </c>
      <c r="RVD140" s="124">
        <v>0.04</v>
      </c>
      <c r="RVE140" s="124">
        <v>0.04</v>
      </c>
      <c r="RVF140" s="124">
        <v>0.04</v>
      </c>
      <c r="RVG140" s="124">
        <v>0.04</v>
      </c>
      <c r="RVH140" s="124">
        <v>0.04</v>
      </c>
      <c r="RVI140" s="124">
        <v>0.04</v>
      </c>
      <c r="RVJ140" s="124">
        <v>0.04</v>
      </c>
      <c r="RVK140" s="124">
        <v>0.04</v>
      </c>
      <c r="RVL140" s="124">
        <v>0.04</v>
      </c>
      <c r="RVM140" s="124">
        <v>0.04</v>
      </c>
      <c r="RVN140" s="124">
        <v>0.04</v>
      </c>
      <c r="RVO140" s="124">
        <v>0.04</v>
      </c>
      <c r="RVP140" s="124">
        <v>0.04</v>
      </c>
      <c r="RVQ140" s="124">
        <v>0.04</v>
      </c>
      <c r="RVR140" s="124">
        <v>0.04</v>
      </c>
      <c r="RVS140" s="124">
        <v>0.04</v>
      </c>
      <c r="RVT140" s="124">
        <v>0.04</v>
      </c>
      <c r="RVU140" s="124">
        <v>0.04</v>
      </c>
      <c r="RVV140" s="124">
        <v>0.04</v>
      </c>
      <c r="RVW140" s="124">
        <v>0.04</v>
      </c>
      <c r="RVX140" s="124">
        <v>0.04</v>
      </c>
      <c r="RVY140" s="124">
        <v>0.04</v>
      </c>
      <c r="RVZ140" s="124">
        <v>0.04</v>
      </c>
      <c r="RWA140" s="124">
        <v>0.04</v>
      </c>
      <c r="RWB140" s="124">
        <v>0.04</v>
      </c>
      <c r="RWC140" s="124">
        <v>0.04</v>
      </c>
      <c r="RWD140" s="124">
        <v>0.04</v>
      </c>
      <c r="RWE140" s="124">
        <v>0.04</v>
      </c>
      <c r="RWF140" s="124">
        <v>0.04</v>
      </c>
      <c r="RWG140" s="124">
        <v>0.04</v>
      </c>
      <c r="RWH140" s="124">
        <v>0.04</v>
      </c>
      <c r="RWI140" s="124">
        <v>0.04</v>
      </c>
      <c r="RWJ140" s="124">
        <v>0.04</v>
      </c>
      <c r="RWK140" s="124">
        <v>0.04</v>
      </c>
      <c r="RWL140" s="124">
        <v>0.04</v>
      </c>
      <c r="RWM140" s="124">
        <v>0.04</v>
      </c>
      <c r="RWN140" s="124">
        <v>0.04</v>
      </c>
      <c r="RWO140" s="124">
        <v>0.04</v>
      </c>
      <c r="RWP140" s="124">
        <v>0.04</v>
      </c>
      <c r="RWQ140" s="124">
        <v>0.04</v>
      </c>
      <c r="RWR140" s="124">
        <v>0.04</v>
      </c>
      <c r="RWS140" s="124">
        <v>0.04</v>
      </c>
      <c r="RWT140" s="124">
        <v>0.04</v>
      </c>
      <c r="RWU140" s="124">
        <v>0.04</v>
      </c>
      <c r="RWV140" s="124">
        <v>0.04</v>
      </c>
      <c r="RWW140" s="124">
        <v>0.04</v>
      </c>
      <c r="RWX140" s="124">
        <v>0.04</v>
      </c>
      <c r="RWY140" s="124">
        <v>0.04</v>
      </c>
      <c r="RWZ140" s="124">
        <v>0.04</v>
      </c>
      <c r="RXA140" s="124">
        <v>0.04</v>
      </c>
      <c r="RXB140" s="124">
        <v>0.04</v>
      </c>
      <c r="RXC140" s="124">
        <v>0.04</v>
      </c>
      <c r="RXD140" s="124">
        <v>0.04</v>
      </c>
      <c r="RXE140" s="124">
        <v>0.04</v>
      </c>
      <c r="RXF140" s="124">
        <v>0.04</v>
      </c>
      <c r="RXG140" s="124">
        <v>0.04</v>
      </c>
      <c r="RXH140" s="124">
        <v>0.04</v>
      </c>
      <c r="RXI140" s="124">
        <v>0.04</v>
      </c>
      <c r="RXJ140" s="124">
        <v>0.04</v>
      </c>
      <c r="RXK140" s="124">
        <v>0.04</v>
      </c>
      <c r="RXL140" s="124">
        <v>0.04</v>
      </c>
      <c r="RXM140" s="124">
        <v>0.04</v>
      </c>
      <c r="RXN140" s="124">
        <v>0.04</v>
      </c>
      <c r="RXO140" s="124">
        <v>0.04</v>
      </c>
      <c r="RXP140" s="124">
        <v>0.04</v>
      </c>
      <c r="RXQ140" s="124">
        <v>0.04</v>
      </c>
      <c r="RXR140" s="124">
        <v>0.04</v>
      </c>
      <c r="RXS140" s="124">
        <v>0.04</v>
      </c>
      <c r="RXT140" s="124">
        <v>0.04</v>
      </c>
      <c r="RXU140" s="124">
        <v>0.04</v>
      </c>
      <c r="RXV140" s="124">
        <v>0.04</v>
      </c>
      <c r="RXW140" s="124">
        <v>0.04</v>
      </c>
      <c r="RXX140" s="124">
        <v>0.04</v>
      </c>
      <c r="RXY140" s="124">
        <v>0.04</v>
      </c>
      <c r="RXZ140" s="124">
        <v>0.04</v>
      </c>
      <c r="RYA140" s="124">
        <v>0.04</v>
      </c>
      <c r="RYB140" s="124">
        <v>0.04</v>
      </c>
      <c r="RYC140" s="124">
        <v>0.04</v>
      </c>
      <c r="RYD140" s="124">
        <v>0.04</v>
      </c>
      <c r="RYE140" s="124">
        <v>0.04</v>
      </c>
      <c r="RYF140" s="124">
        <v>0.04</v>
      </c>
      <c r="RYG140" s="124">
        <v>0.04</v>
      </c>
      <c r="RYH140" s="124">
        <v>0.04</v>
      </c>
      <c r="RYI140" s="124">
        <v>0.04</v>
      </c>
      <c r="RYJ140" s="124">
        <v>0.04</v>
      </c>
      <c r="RYK140" s="124">
        <v>0.04</v>
      </c>
      <c r="RYL140" s="124">
        <v>0.04</v>
      </c>
      <c r="RYM140" s="124">
        <v>0.04</v>
      </c>
      <c r="RYN140" s="124">
        <v>0.04</v>
      </c>
      <c r="RYO140" s="124">
        <v>0.04</v>
      </c>
      <c r="RYP140" s="124">
        <v>0.04</v>
      </c>
      <c r="RYQ140" s="124">
        <v>0.04</v>
      </c>
      <c r="RYR140" s="124">
        <v>0.04</v>
      </c>
      <c r="RYS140" s="124">
        <v>0.04</v>
      </c>
      <c r="RYT140" s="124">
        <v>0.04</v>
      </c>
      <c r="RYU140" s="124">
        <v>0.04</v>
      </c>
      <c r="RYV140" s="124">
        <v>0.04</v>
      </c>
      <c r="RYW140" s="124">
        <v>0.04</v>
      </c>
      <c r="RYX140" s="124">
        <v>0.04</v>
      </c>
      <c r="RYY140" s="124">
        <v>0.04</v>
      </c>
      <c r="RYZ140" s="124">
        <v>0.04</v>
      </c>
      <c r="RZA140" s="124">
        <v>0.04</v>
      </c>
      <c r="RZB140" s="124">
        <v>0.04</v>
      </c>
      <c r="RZC140" s="124">
        <v>0.04</v>
      </c>
      <c r="RZD140" s="124">
        <v>0.04</v>
      </c>
      <c r="RZE140" s="124">
        <v>0.04</v>
      </c>
      <c r="RZF140" s="124">
        <v>0.04</v>
      </c>
      <c r="RZG140" s="124">
        <v>0.04</v>
      </c>
      <c r="RZH140" s="124">
        <v>0.04</v>
      </c>
      <c r="RZI140" s="124">
        <v>0.04</v>
      </c>
      <c r="RZJ140" s="124">
        <v>0.04</v>
      </c>
      <c r="RZK140" s="124">
        <v>0.04</v>
      </c>
      <c r="RZL140" s="124">
        <v>0.04</v>
      </c>
      <c r="RZM140" s="124">
        <v>0.04</v>
      </c>
      <c r="RZN140" s="124">
        <v>0.04</v>
      </c>
      <c r="RZO140" s="124">
        <v>0.04</v>
      </c>
      <c r="RZP140" s="124">
        <v>0.04</v>
      </c>
      <c r="RZQ140" s="124">
        <v>0.04</v>
      </c>
      <c r="RZR140" s="124">
        <v>0.04</v>
      </c>
      <c r="RZS140" s="124">
        <v>0.04</v>
      </c>
      <c r="RZT140" s="124">
        <v>0.04</v>
      </c>
      <c r="RZU140" s="124">
        <v>0.04</v>
      </c>
      <c r="RZV140" s="124">
        <v>0.04</v>
      </c>
      <c r="RZW140" s="124">
        <v>0.04</v>
      </c>
      <c r="RZX140" s="124">
        <v>0.04</v>
      </c>
      <c r="RZY140" s="124">
        <v>0.04</v>
      </c>
      <c r="RZZ140" s="124">
        <v>0.04</v>
      </c>
      <c r="SAA140" s="124">
        <v>0.04</v>
      </c>
      <c r="SAB140" s="124">
        <v>0.04</v>
      </c>
      <c r="SAC140" s="124">
        <v>0.04</v>
      </c>
      <c r="SAD140" s="124">
        <v>0.04</v>
      </c>
      <c r="SAE140" s="124">
        <v>0.04</v>
      </c>
      <c r="SAF140" s="124">
        <v>0.04</v>
      </c>
      <c r="SAG140" s="124">
        <v>0.04</v>
      </c>
      <c r="SAH140" s="124">
        <v>0.04</v>
      </c>
      <c r="SAI140" s="124">
        <v>0.04</v>
      </c>
      <c r="SAJ140" s="124">
        <v>0.04</v>
      </c>
      <c r="SAK140" s="124">
        <v>0.04</v>
      </c>
      <c r="SAL140" s="124">
        <v>0.04</v>
      </c>
      <c r="SAM140" s="124">
        <v>0.04</v>
      </c>
      <c r="SAN140" s="124">
        <v>0.04</v>
      </c>
      <c r="SAO140" s="124">
        <v>0.04</v>
      </c>
      <c r="SAP140" s="124">
        <v>0.04</v>
      </c>
      <c r="SAQ140" s="124">
        <v>0.04</v>
      </c>
      <c r="SAR140" s="124">
        <v>0.04</v>
      </c>
      <c r="SAS140" s="124">
        <v>0.04</v>
      </c>
      <c r="SAT140" s="124">
        <v>0.04</v>
      </c>
      <c r="SAU140" s="124">
        <v>0.04</v>
      </c>
      <c r="SAV140" s="124">
        <v>0.04</v>
      </c>
      <c r="SAW140" s="124">
        <v>0.04</v>
      </c>
      <c r="SAX140" s="124">
        <v>0.04</v>
      </c>
      <c r="SAY140" s="124">
        <v>0.04</v>
      </c>
      <c r="SAZ140" s="124">
        <v>0.04</v>
      </c>
      <c r="SBA140" s="124">
        <v>0.04</v>
      </c>
      <c r="SBB140" s="124">
        <v>0.04</v>
      </c>
      <c r="SBC140" s="124">
        <v>0.04</v>
      </c>
      <c r="SBD140" s="124">
        <v>0.04</v>
      </c>
      <c r="SBE140" s="124">
        <v>0.04</v>
      </c>
      <c r="SBF140" s="124">
        <v>0.04</v>
      </c>
      <c r="SBG140" s="124">
        <v>0.04</v>
      </c>
      <c r="SBH140" s="124">
        <v>0.04</v>
      </c>
      <c r="SBI140" s="124">
        <v>0.04</v>
      </c>
      <c r="SBJ140" s="124">
        <v>0.04</v>
      </c>
      <c r="SBK140" s="124">
        <v>0.04</v>
      </c>
      <c r="SBL140" s="124">
        <v>0.04</v>
      </c>
      <c r="SBM140" s="124">
        <v>0.04</v>
      </c>
      <c r="SBN140" s="124">
        <v>0.04</v>
      </c>
      <c r="SBO140" s="124">
        <v>0.04</v>
      </c>
      <c r="SBP140" s="124">
        <v>0.04</v>
      </c>
      <c r="SBQ140" s="124">
        <v>0.04</v>
      </c>
      <c r="SBR140" s="124">
        <v>0.04</v>
      </c>
      <c r="SBS140" s="124">
        <v>0.04</v>
      </c>
      <c r="SBT140" s="124">
        <v>0.04</v>
      </c>
      <c r="SBU140" s="124">
        <v>0.04</v>
      </c>
      <c r="SBV140" s="124">
        <v>0.04</v>
      </c>
      <c r="SBW140" s="124">
        <v>0.04</v>
      </c>
      <c r="SBX140" s="124">
        <v>0.04</v>
      </c>
      <c r="SBY140" s="124">
        <v>0.04</v>
      </c>
      <c r="SBZ140" s="124">
        <v>0.04</v>
      </c>
      <c r="SCA140" s="124">
        <v>0.04</v>
      </c>
      <c r="SCB140" s="124">
        <v>0.04</v>
      </c>
      <c r="SCC140" s="124">
        <v>0.04</v>
      </c>
      <c r="SCD140" s="124">
        <v>0.04</v>
      </c>
      <c r="SCE140" s="124">
        <v>0.04</v>
      </c>
      <c r="SCF140" s="124">
        <v>0.04</v>
      </c>
      <c r="SCG140" s="124">
        <v>0.04</v>
      </c>
      <c r="SCH140" s="124">
        <v>0.04</v>
      </c>
      <c r="SCI140" s="124">
        <v>0.04</v>
      </c>
      <c r="SCJ140" s="124">
        <v>0.04</v>
      </c>
      <c r="SCK140" s="124">
        <v>0.04</v>
      </c>
      <c r="SCL140" s="124">
        <v>0.04</v>
      </c>
      <c r="SCM140" s="124">
        <v>0.04</v>
      </c>
      <c r="SCN140" s="124">
        <v>0.04</v>
      </c>
      <c r="SCO140" s="124">
        <v>0.04</v>
      </c>
      <c r="SCP140" s="124">
        <v>0.04</v>
      </c>
      <c r="SCQ140" s="124">
        <v>0.04</v>
      </c>
      <c r="SCR140" s="124">
        <v>0.04</v>
      </c>
      <c r="SCS140" s="124">
        <v>0.04</v>
      </c>
      <c r="SCT140" s="124">
        <v>0.04</v>
      </c>
      <c r="SCU140" s="124">
        <v>0.04</v>
      </c>
      <c r="SCV140" s="124">
        <v>0.04</v>
      </c>
      <c r="SCW140" s="124">
        <v>0.04</v>
      </c>
      <c r="SCX140" s="124">
        <v>0.04</v>
      </c>
      <c r="SCY140" s="124">
        <v>0.04</v>
      </c>
      <c r="SCZ140" s="124">
        <v>0.04</v>
      </c>
      <c r="SDA140" s="124">
        <v>0.04</v>
      </c>
      <c r="SDB140" s="124">
        <v>0.04</v>
      </c>
      <c r="SDC140" s="124">
        <v>0.04</v>
      </c>
      <c r="SDD140" s="124">
        <v>0.04</v>
      </c>
      <c r="SDE140" s="124">
        <v>0.04</v>
      </c>
      <c r="SDF140" s="124">
        <v>0.04</v>
      </c>
      <c r="SDG140" s="124">
        <v>0.04</v>
      </c>
      <c r="SDH140" s="124">
        <v>0.04</v>
      </c>
      <c r="SDI140" s="124">
        <v>0.04</v>
      </c>
      <c r="SDJ140" s="124">
        <v>0.04</v>
      </c>
      <c r="SDK140" s="124">
        <v>0.04</v>
      </c>
      <c r="SDL140" s="124">
        <v>0.04</v>
      </c>
      <c r="SDM140" s="124">
        <v>0.04</v>
      </c>
      <c r="SDN140" s="124">
        <v>0.04</v>
      </c>
      <c r="SDO140" s="124">
        <v>0.04</v>
      </c>
      <c r="SDP140" s="124">
        <v>0.04</v>
      </c>
      <c r="SDQ140" s="124">
        <v>0.04</v>
      </c>
      <c r="SDR140" s="124">
        <v>0.04</v>
      </c>
      <c r="SDS140" s="124">
        <v>0.04</v>
      </c>
      <c r="SDT140" s="124">
        <v>0.04</v>
      </c>
      <c r="SDU140" s="124">
        <v>0.04</v>
      </c>
      <c r="SDV140" s="124">
        <v>0.04</v>
      </c>
      <c r="SDW140" s="124">
        <v>0.04</v>
      </c>
      <c r="SDX140" s="124">
        <v>0.04</v>
      </c>
      <c r="SDY140" s="124">
        <v>0.04</v>
      </c>
      <c r="SDZ140" s="124">
        <v>0.04</v>
      </c>
      <c r="SEA140" s="124">
        <v>0.04</v>
      </c>
      <c r="SEB140" s="124">
        <v>0.04</v>
      </c>
      <c r="SEC140" s="124">
        <v>0.04</v>
      </c>
      <c r="SED140" s="124">
        <v>0.04</v>
      </c>
      <c r="SEE140" s="124">
        <v>0.04</v>
      </c>
      <c r="SEF140" s="124">
        <v>0.04</v>
      </c>
      <c r="SEG140" s="124">
        <v>0.04</v>
      </c>
      <c r="SEH140" s="124">
        <v>0.04</v>
      </c>
      <c r="SEI140" s="124">
        <v>0.04</v>
      </c>
      <c r="SEJ140" s="124">
        <v>0.04</v>
      </c>
      <c r="SEK140" s="124">
        <v>0.04</v>
      </c>
      <c r="SEL140" s="124">
        <v>0.04</v>
      </c>
      <c r="SEM140" s="124">
        <v>0.04</v>
      </c>
      <c r="SEN140" s="124">
        <v>0.04</v>
      </c>
      <c r="SEO140" s="124">
        <v>0.04</v>
      </c>
      <c r="SEP140" s="124">
        <v>0.04</v>
      </c>
      <c r="SEQ140" s="124">
        <v>0.04</v>
      </c>
      <c r="SER140" s="124">
        <v>0.04</v>
      </c>
      <c r="SES140" s="124">
        <v>0.04</v>
      </c>
      <c r="SET140" s="124">
        <v>0.04</v>
      </c>
      <c r="SEU140" s="124">
        <v>0.04</v>
      </c>
      <c r="SEV140" s="124">
        <v>0.04</v>
      </c>
      <c r="SEW140" s="124">
        <v>0.04</v>
      </c>
      <c r="SEX140" s="124">
        <v>0.04</v>
      </c>
      <c r="SEY140" s="124">
        <v>0.04</v>
      </c>
      <c r="SEZ140" s="124">
        <v>0.04</v>
      </c>
      <c r="SFA140" s="124">
        <v>0.04</v>
      </c>
      <c r="SFB140" s="124">
        <v>0.04</v>
      </c>
      <c r="SFC140" s="124">
        <v>0.04</v>
      </c>
      <c r="SFD140" s="124">
        <v>0.04</v>
      </c>
      <c r="SFE140" s="124">
        <v>0.04</v>
      </c>
      <c r="SFF140" s="124">
        <v>0.04</v>
      </c>
      <c r="SFG140" s="124">
        <v>0.04</v>
      </c>
      <c r="SFH140" s="124">
        <v>0.04</v>
      </c>
      <c r="SFI140" s="124">
        <v>0.04</v>
      </c>
      <c r="SFJ140" s="124">
        <v>0.04</v>
      </c>
      <c r="SFK140" s="124">
        <v>0.04</v>
      </c>
      <c r="SFL140" s="124">
        <v>0.04</v>
      </c>
      <c r="SFM140" s="124">
        <v>0.04</v>
      </c>
      <c r="SFN140" s="124">
        <v>0.04</v>
      </c>
      <c r="SFO140" s="124">
        <v>0.04</v>
      </c>
      <c r="SFP140" s="124">
        <v>0.04</v>
      </c>
      <c r="SFQ140" s="124">
        <v>0.04</v>
      </c>
      <c r="SFR140" s="124">
        <v>0.04</v>
      </c>
      <c r="SFS140" s="124">
        <v>0.04</v>
      </c>
      <c r="SFT140" s="124">
        <v>0.04</v>
      </c>
      <c r="SFU140" s="124">
        <v>0.04</v>
      </c>
      <c r="SFV140" s="124">
        <v>0.04</v>
      </c>
      <c r="SFW140" s="124">
        <v>0.04</v>
      </c>
      <c r="SFX140" s="124">
        <v>0.04</v>
      </c>
      <c r="SFY140" s="124">
        <v>0.04</v>
      </c>
      <c r="SFZ140" s="124">
        <v>0.04</v>
      </c>
      <c r="SGA140" s="124">
        <v>0.04</v>
      </c>
      <c r="SGB140" s="124">
        <v>0.04</v>
      </c>
      <c r="SGC140" s="124">
        <v>0.04</v>
      </c>
      <c r="SGD140" s="124">
        <v>0.04</v>
      </c>
      <c r="SGE140" s="124">
        <v>0.04</v>
      </c>
      <c r="SGF140" s="124">
        <v>0.04</v>
      </c>
      <c r="SGG140" s="124">
        <v>0.04</v>
      </c>
      <c r="SGH140" s="124">
        <v>0.04</v>
      </c>
      <c r="SGI140" s="124">
        <v>0.04</v>
      </c>
      <c r="SGJ140" s="124">
        <v>0.04</v>
      </c>
      <c r="SGK140" s="124">
        <v>0.04</v>
      </c>
      <c r="SGL140" s="124">
        <v>0.04</v>
      </c>
      <c r="SGM140" s="124">
        <v>0.04</v>
      </c>
      <c r="SGN140" s="124">
        <v>0.04</v>
      </c>
      <c r="SGO140" s="124">
        <v>0.04</v>
      </c>
      <c r="SGP140" s="124">
        <v>0.04</v>
      </c>
      <c r="SGQ140" s="124">
        <v>0.04</v>
      </c>
      <c r="SGR140" s="124">
        <v>0.04</v>
      </c>
      <c r="SGS140" s="124">
        <v>0.04</v>
      </c>
      <c r="SGT140" s="124">
        <v>0.04</v>
      </c>
      <c r="SGU140" s="124">
        <v>0.04</v>
      </c>
      <c r="SGV140" s="124">
        <v>0.04</v>
      </c>
      <c r="SGW140" s="124">
        <v>0.04</v>
      </c>
      <c r="SGX140" s="124">
        <v>0.04</v>
      </c>
      <c r="SGY140" s="124">
        <v>0.04</v>
      </c>
      <c r="SGZ140" s="124">
        <v>0.04</v>
      </c>
      <c r="SHA140" s="124">
        <v>0.04</v>
      </c>
      <c r="SHB140" s="124">
        <v>0.04</v>
      </c>
      <c r="SHC140" s="124">
        <v>0.04</v>
      </c>
      <c r="SHD140" s="124">
        <v>0.04</v>
      </c>
      <c r="SHE140" s="124">
        <v>0.04</v>
      </c>
      <c r="SHF140" s="124">
        <v>0.04</v>
      </c>
      <c r="SHG140" s="124">
        <v>0.04</v>
      </c>
      <c r="SHH140" s="124">
        <v>0.04</v>
      </c>
      <c r="SHI140" s="124">
        <v>0.04</v>
      </c>
      <c r="SHJ140" s="124">
        <v>0.04</v>
      </c>
      <c r="SHK140" s="124">
        <v>0.04</v>
      </c>
      <c r="SHL140" s="124">
        <v>0.04</v>
      </c>
      <c r="SHM140" s="124">
        <v>0.04</v>
      </c>
      <c r="SHN140" s="124">
        <v>0.04</v>
      </c>
      <c r="SHO140" s="124">
        <v>0.04</v>
      </c>
      <c r="SHP140" s="124">
        <v>0.04</v>
      </c>
      <c r="SHQ140" s="124">
        <v>0.04</v>
      </c>
      <c r="SHR140" s="124">
        <v>0.04</v>
      </c>
      <c r="SHS140" s="124">
        <v>0.04</v>
      </c>
      <c r="SHT140" s="124">
        <v>0.04</v>
      </c>
      <c r="SHU140" s="124">
        <v>0.04</v>
      </c>
      <c r="SHV140" s="124">
        <v>0.04</v>
      </c>
      <c r="SHW140" s="124">
        <v>0.04</v>
      </c>
      <c r="SHX140" s="124">
        <v>0.04</v>
      </c>
      <c r="SHY140" s="124">
        <v>0.04</v>
      </c>
      <c r="SHZ140" s="124">
        <v>0.04</v>
      </c>
      <c r="SIA140" s="124">
        <v>0.04</v>
      </c>
      <c r="SIB140" s="124">
        <v>0.04</v>
      </c>
      <c r="SIC140" s="124">
        <v>0.04</v>
      </c>
      <c r="SID140" s="124">
        <v>0.04</v>
      </c>
      <c r="SIE140" s="124">
        <v>0.04</v>
      </c>
      <c r="SIF140" s="124">
        <v>0.04</v>
      </c>
      <c r="SIG140" s="124">
        <v>0.04</v>
      </c>
      <c r="SIH140" s="124">
        <v>0.04</v>
      </c>
      <c r="SII140" s="124">
        <v>0.04</v>
      </c>
      <c r="SIJ140" s="124">
        <v>0.04</v>
      </c>
      <c r="SIK140" s="124">
        <v>0.04</v>
      </c>
      <c r="SIL140" s="124">
        <v>0.04</v>
      </c>
      <c r="SIM140" s="124">
        <v>0.04</v>
      </c>
      <c r="SIN140" s="124">
        <v>0.04</v>
      </c>
      <c r="SIO140" s="124">
        <v>0.04</v>
      </c>
      <c r="SIP140" s="124">
        <v>0.04</v>
      </c>
      <c r="SIQ140" s="124">
        <v>0.04</v>
      </c>
      <c r="SIR140" s="124">
        <v>0.04</v>
      </c>
      <c r="SIS140" s="124">
        <v>0.04</v>
      </c>
      <c r="SIT140" s="124">
        <v>0.04</v>
      </c>
      <c r="SIU140" s="124">
        <v>0.04</v>
      </c>
      <c r="SIV140" s="124">
        <v>0.04</v>
      </c>
      <c r="SIW140" s="124">
        <v>0.04</v>
      </c>
      <c r="SIX140" s="124">
        <v>0.04</v>
      </c>
      <c r="SIY140" s="124">
        <v>0.04</v>
      </c>
      <c r="SIZ140" s="124">
        <v>0.04</v>
      </c>
      <c r="SJA140" s="124">
        <v>0.04</v>
      </c>
      <c r="SJB140" s="124">
        <v>0.04</v>
      </c>
      <c r="SJC140" s="124">
        <v>0.04</v>
      </c>
      <c r="SJD140" s="124">
        <v>0.04</v>
      </c>
      <c r="SJE140" s="124">
        <v>0.04</v>
      </c>
      <c r="SJF140" s="124">
        <v>0.04</v>
      </c>
      <c r="SJG140" s="124">
        <v>0.04</v>
      </c>
      <c r="SJH140" s="124">
        <v>0.04</v>
      </c>
      <c r="SJI140" s="124">
        <v>0.04</v>
      </c>
      <c r="SJJ140" s="124">
        <v>0.04</v>
      </c>
      <c r="SJK140" s="124">
        <v>0.04</v>
      </c>
      <c r="SJL140" s="124">
        <v>0.04</v>
      </c>
      <c r="SJM140" s="124">
        <v>0.04</v>
      </c>
      <c r="SJN140" s="124">
        <v>0.04</v>
      </c>
      <c r="SJO140" s="124">
        <v>0.04</v>
      </c>
      <c r="SJP140" s="124">
        <v>0.04</v>
      </c>
      <c r="SJQ140" s="124">
        <v>0.04</v>
      </c>
      <c r="SJR140" s="124">
        <v>0.04</v>
      </c>
      <c r="SJS140" s="124">
        <v>0.04</v>
      </c>
      <c r="SJT140" s="124">
        <v>0.04</v>
      </c>
      <c r="SJU140" s="124">
        <v>0.04</v>
      </c>
      <c r="SJV140" s="124">
        <v>0.04</v>
      </c>
      <c r="SJW140" s="124">
        <v>0.04</v>
      </c>
      <c r="SJX140" s="124">
        <v>0.04</v>
      </c>
      <c r="SJY140" s="124">
        <v>0.04</v>
      </c>
      <c r="SJZ140" s="124">
        <v>0.04</v>
      </c>
      <c r="SKA140" s="124">
        <v>0.04</v>
      </c>
      <c r="SKB140" s="124">
        <v>0.04</v>
      </c>
      <c r="SKC140" s="124">
        <v>0.04</v>
      </c>
      <c r="SKD140" s="124">
        <v>0.04</v>
      </c>
      <c r="SKE140" s="124">
        <v>0.04</v>
      </c>
      <c r="SKF140" s="124">
        <v>0.04</v>
      </c>
      <c r="SKG140" s="124">
        <v>0.04</v>
      </c>
      <c r="SKH140" s="124">
        <v>0.04</v>
      </c>
      <c r="SKI140" s="124">
        <v>0.04</v>
      </c>
      <c r="SKJ140" s="124">
        <v>0.04</v>
      </c>
      <c r="SKK140" s="124">
        <v>0.04</v>
      </c>
      <c r="SKL140" s="124">
        <v>0.04</v>
      </c>
      <c r="SKM140" s="124">
        <v>0.04</v>
      </c>
      <c r="SKN140" s="124">
        <v>0.04</v>
      </c>
      <c r="SKO140" s="124">
        <v>0.04</v>
      </c>
      <c r="SKP140" s="124">
        <v>0.04</v>
      </c>
      <c r="SKQ140" s="124">
        <v>0.04</v>
      </c>
      <c r="SKR140" s="124">
        <v>0.04</v>
      </c>
      <c r="SKS140" s="124">
        <v>0.04</v>
      </c>
      <c r="SKT140" s="124">
        <v>0.04</v>
      </c>
      <c r="SKU140" s="124">
        <v>0.04</v>
      </c>
      <c r="SKV140" s="124">
        <v>0.04</v>
      </c>
      <c r="SKW140" s="124">
        <v>0.04</v>
      </c>
      <c r="SKX140" s="124">
        <v>0.04</v>
      </c>
      <c r="SKY140" s="124">
        <v>0.04</v>
      </c>
      <c r="SKZ140" s="124">
        <v>0.04</v>
      </c>
      <c r="SLA140" s="124">
        <v>0.04</v>
      </c>
      <c r="SLB140" s="124">
        <v>0.04</v>
      </c>
      <c r="SLC140" s="124">
        <v>0.04</v>
      </c>
      <c r="SLD140" s="124">
        <v>0.04</v>
      </c>
      <c r="SLE140" s="124">
        <v>0.04</v>
      </c>
      <c r="SLF140" s="124">
        <v>0.04</v>
      </c>
      <c r="SLG140" s="124">
        <v>0.04</v>
      </c>
      <c r="SLH140" s="124">
        <v>0.04</v>
      </c>
      <c r="SLI140" s="124">
        <v>0.04</v>
      </c>
      <c r="SLJ140" s="124">
        <v>0.04</v>
      </c>
      <c r="SLK140" s="124">
        <v>0.04</v>
      </c>
      <c r="SLL140" s="124">
        <v>0.04</v>
      </c>
      <c r="SLM140" s="124">
        <v>0.04</v>
      </c>
      <c r="SLN140" s="124">
        <v>0.04</v>
      </c>
      <c r="SLO140" s="124">
        <v>0.04</v>
      </c>
      <c r="SLP140" s="124">
        <v>0.04</v>
      </c>
      <c r="SLQ140" s="124">
        <v>0.04</v>
      </c>
      <c r="SLR140" s="124">
        <v>0.04</v>
      </c>
      <c r="SLS140" s="124">
        <v>0.04</v>
      </c>
      <c r="SLT140" s="124">
        <v>0.04</v>
      </c>
      <c r="SLU140" s="124">
        <v>0.04</v>
      </c>
      <c r="SLV140" s="124">
        <v>0.04</v>
      </c>
      <c r="SLW140" s="124">
        <v>0.04</v>
      </c>
      <c r="SLX140" s="124">
        <v>0.04</v>
      </c>
      <c r="SLY140" s="124">
        <v>0.04</v>
      </c>
      <c r="SLZ140" s="124">
        <v>0.04</v>
      </c>
      <c r="SMA140" s="124">
        <v>0.04</v>
      </c>
      <c r="SMB140" s="124">
        <v>0.04</v>
      </c>
      <c r="SMC140" s="124">
        <v>0.04</v>
      </c>
      <c r="SMD140" s="124">
        <v>0.04</v>
      </c>
      <c r="SME140" s="124">
        <v>0.04</v>
      </c>
      <c r="SMF140" s="124">
        <v>0.04</v>
      </c>
      <c r="SMG140" s="124">
        <v>0.04</v>
      </c>
      <c r="SMH140" s="124">
        <v>0.04</v>
      </c>
      <c r="SMI140" s="124">
        <v>0.04</v>
      </c>
      <c r="SMJ140" s="124">
        <v>0.04</v>
      </c>
      <c r="SMK140" s="124">
        <v>0.04</v>
      </c>
      <c r="SML140" s="124">
        <v>0.04</v>
      </c>
      <c r="SMM140" s="124">
        <v>0.04</v>
      </c>
      <c r="SMN140" s="124">
        <v>0.04</v>
      </c>
      <c r="SMO140" s="124">
        <v>0.04</v>
      </c>
      <c r="SMP140" s="124">
        <v>0.04</v>
      </c>
      <c r="SMQ140" s="124">
        <v>0.04</v>
      </c>
      <c r="SMR140" s="124">
        <v>0.04</v>
      </c>
      <c r="SMS140" s="124">
        <v>0.04</v>
      </c>
      <c r="SMT140" s="124">
        <v>0.04</v>
      </c>
      <c r="SMU140" s="124">
        <v>0.04</v>
      </c>
      <c r="SMV140" s="124">
        <v>0.04</v>
      </c>
      <c r="SMW140" s="124">
        <v>0.04</v>
      </c>
      <c r="SMX140" s="124">
        <v>0.04</v>
      </c>
      <c r="SMY140" s="124">
        <v>0.04</v>
      </c>
      <c r="SMZ140" s="124">
        <v>0.04</v>
      </c>
      <c r="SNA140" s="124">
        <v>0.04</v>
      </c>
      <c r="SNB140" s="124">
        <v>0.04</v>
      </c>
      <c r="SNC140" s="124">
        <v>0.04</v>
      </c>
      <c r="SND140" s="124">
        <v>0.04</v>
      </c>
      <c r="SNE140" s="124">
        <v>0.04</v>
      </c>
      <c r="SNF140" s="124">
        <v>0.04</v>
      </c>
      <c r="SNG140" s="124">
        <v>0.04</v>
      </c>
      <c r="SNH140" s="124">
        <v>0.04</v>
      </c>
      <c r="SNI140" s="124">
        <v>0.04</v>
      </c>
      <c r="SNJ140" s="124">
        <v>0.04</v>
      </c>
      <c r="SNK140" s="124">
        <v>0.04</v>
      </c>
      <c r="SNL140" s="124">
        <v>0.04</v>
      </c>
      <c r="SNM140" s="124">
        <v>0.04</v>
      </c>
      <c r="SNN140" s="124">
        <v>0.04</v>
      </c>
      <c r="SNO140" s="124">
        <v>0.04</v>
      </c>
      <c r="SNP140" s="124">
        <v>0.04</v>
      </c>
      <c r="SNQ140" s="124">
        <v>0.04</v>
      </c>
      <c r="SNR140" s="124">
        <v>0.04</v>
      </c>
      <c r="SNS140" s="124">
        <v>0.04</v>
      </c>
      <c r="SNT140" s="124">
        <v>0.04</v>
      </c>
      <c r="SNU140" s="124">
        <v>0.04</v>
      </c>
      <c r="SNV140" s="124">
        <v>0.04</v>
      </c>
      <c r="SNW140" s="124">
        <v>0.04</v>
      </c>
      <c r="SNX140" s="124">
        <v>0.04</v>
      </c>
      <c r="SNY140" s="124">
        <v>0.04</v>
      </c>
      <c r="SNZ140" s="124">
        <v>0.04</v>
      </c>
      <c r="SOA140" s="124">
        <v>0.04</v>
      </c>
      <c r="SOB140" s="124">
        <v>0.04</v>
      </c>
      <c r="SOC140" s="124">
        <v>0.04</v>
      </c>
      <c r="SOD140" s="124">
        <v>0.04</v>
      </c>
      <c r="SOE140" s="124">
        <v>0.04</v>
      </c>
      <c r="SOF140" s="124">
        <v>0.04</v>
      </c>
      <c r="SOG140" s="124">
        <v>0.04</v>
      </c>
      <c r="SOH140" s="124">
        <v>0.04</v>
      </c>
      <c r="SOI140" s="124">
        <v>0.04</v>
      </c>
      <c r="SOJ140" s="124">
        <v>0.04</v>
      </c>
      <c r="SOK140" s="124">
        <v>0.04</v>
      </c>
      <c r="SOL140" s="124">
        <v>0.04</v>
      </c>
      <c r="SOM140" s="124">
        <v>0.04</v>
      </c>
      <c r="SON140" s="124">
        <v>0.04</v>
      </c>
      <c r="SOO140" s="124">
        <v>0.04</v>
      </c>
      <c r="SOP140" s="124">
        <v>0.04</v>
      </c>
      <c r="SOQ140" s="124">
        <v>0.04</v>
      </c>
      <c r="SOR140" s="124">
        <v>0.04</v>
      </c>
      <c r="SOS140" s="124">
        <v>0.04</v>
      </c>
      <c r="SOT140" s="124">
        <v>0.04</v>
      </c>
      <c r="SOU140" s="124">
        <v>0.04</v>
      </c>
      <c r="SOV140" s="124">
        <v>0.04</v>
      </c>
      <c r="SOW140" s="124">
        <v>0.04</v>
      </c>
      <c r="SOX140" s="124">
        <v>0.04</v>
      </c>
      <c r="SOY140" s="124">
        <v>0.04</v>
      </c>
      <c r="SOZ140" s="124">
        <v>0.04</v>
      </c>
      <c r="SPA140" s="124">
        <v>0.04</v>
      </c>
      <c r="SPB140" s="124">
        <v>0.04</v>
      </c>
      <c r="SPC140" s="124">
        <v>0.04</v>
      </c>
      <c r="SPD140" s="124">
        <v>0.04</v>
      </c>
      <c r="SPE140" s="124">
        <v>0.04</v>
      </c>
      <c r="SPF140" s="124">
        <v>0.04</v>
      </c>
      <c r="SPG140" s="124">
        <v>0.04</v>
      </c>
      <c r="SPH140" s="124">
        <v>0.04</v>
      </c>
      <c r="SPI140" s="124">
        <v>0.04</v>
      </c>
      <c r="SPJ140" s="124">
        <v>0.04</v>
      </c>
      <c r="SPK140" s="124">
        <v>0.04</v>
      </c>
      <c r="SPL140" s="124">
        <v>0.04</v>
      </c>
      <c r="SPM140" s="124">
        <v>0.04</v>
      </c>
      <c r="SPN140" s="124">
        <v>0.04</v>
      </c>
      <c r="SPO140" s="124">
        <v>0.04</v>
      </c>
      <c r="SPP140" s="124">
        <v>0.04</v>
      </c>
      <c r="SPQ140" s="124">
        <v>0.04</v>
      </c>
      <c r="SPR140" s="124">
        <v>0.04</v>
      </c>
      <c r="SPS140" s="124">
        <v>0.04</v>
      </c>
      <c r="SPT140" s="124">
        <v>0.04</v>
      </c>
      <c r="SPU140" s="124">
        <v>0.04</v>
      </c>
      <c r="SPV140" s="124">
        <v>0.04</v>
      </c>
      <c r="SPW140" s="124">
        <v>0.04</v>
      </c>
      <c r="SPX140" s="124">
        <v>0.04</v>
      </c>
      <c r="SPY140" s="124">
        <v>0.04</v>
      </c>
      <c r="SPZ140" s="124">
        <v>0.04</v>
      </c>
      <c r="SQA140" s="124">
        <v>0.04</v>
      </c>
      <c r="SQB140" s="124">
        <v>0.04</v>
      </c>
      <c r="SQC140" s="124">
        <v>0.04</v>
      </c>
      <c r="SQD140" s="124">
        <v>0.04</v>
      </c>
      <c r="SQE140" s="124">
        <v>0.04</v>
      </c>
      <c r="SQF140" s="124">
        <v>0.04</v>
      </c>
      <c r="SQG140" s="124">
        <v>0.04</v>
      </c>
      <c r="SQH140" s="124">
        <v>0.04</v>
      </c>
      <c r="SQI140" s="124">
        <v>0.04</v>
      </c>
      <c r="SQJ140" s="124">
        <v>0.04</v>
      </c>
      <c r="SQK140" s="124">
        <v>0.04</v>
      </c>
      <c r="SQL140" s="124">
        <v>0.04</v>
      </c>
      <c r="SQM140" s="124">
        <v>0.04</v>
      </c>
      <c r="SQN140" s="124">
        <v>0.04</v>
      </c>
      <c r="SQO140" s="124">
        <v>0.04</v>
      </c>
      <c r="SQP140" s="124">
        <v>0.04</v>
      </c>
      <c r="SQQ140" s="124">
        <v>0.04</v>
      </c>
      <c r="SQR140" s="124">
        <v>0.04</v>
      </c>
      <c r="SQS140" s="124">
        <v>0.04</v>
      </c>
      <c r="SQT140" s="124">
        <v>0.04</v>
      </c>
      <c r="SQU140" s="124">
        <v>0.04</v>
      </c>
      <c r="SQV140" s="124">
        <v>0.04</v>
      </c>
      <c r="SQW140" s="124">
        <v>0.04</v>
      </c>
      <c r="SQX140" s="124">
        <v>0.04</v>
      </c>
      <c r="SQY140" s="124">
        <v>0.04</v>
      </c>
      <c r="SQZ140" s="124">
        <v>0.04</v>
      </c>
      <c r="SRA140" s="124">
        <v>0.04</v>
      </c>
      <c r="SRB140" s="124">
        <v>0.04</v>
      </c>
      <c r="SRC140" s="124">
        <v>0.04</v>
      </c>
      <c r="SRD140" s="124">
        <v>0.04</v>
      </c>
      <c r="SRE140" s="124">
        <v>0.04</v>
      </c>
      <c r="SRF140" s="124">
        <v>0.04</v>
      </c>
      <c r="SRG140" s="124">
        <v>0.04</v>
      </c>
      <c r="SRH140" s="124">
        <v>0.04</v>
      </c>
      <c r="SRI140" s="124">
        <v>0.04</v>
      </c>
      <c r="SRJ140" s="124">
        <v>0.04</v>
      </c>
      <c r="SRK140" s="124">
        <v>0.04</v>
      </c>
      <c r="SRL140" s="124">
        <v>0.04</v>
      </c>
      <c r="SRM140" s="124">
        <v>0.04</v>
      </c>
      <c r="SRN140" s="124">
        <v>0.04</v>
      </c>
      <c r="SRO140" s="124">
        <v>0.04</v>
      </c>
      <c r="SRP140" s="124">
        <v>0.04</v>
      </c>
      <c r="SRQ140" s="124">
        <v>0.04</v>
      </c>
      <c r="SRR140" s="124">
        <v>0.04</v>
      </c>
      <c r="SRS140" s="124">
        <v>0.04</v>
      </c>
      <c r="SRT140" s="124">
        <v>0.04</v>
      </c>
      <c r="SRU140" s="124">
        <v>0.04</v>
      </c>
      <c r="SRV140" s="124">
        <v>0.04</v>
      </c>
      <c r="SRW140" s="124">
        <v>0.04</v>
      </c>
      <c r="SRX140" s="124">
        <v>0.04</v>
      </c>
      <c r="SRY140" s="124">
        <v>0.04</v>
      </c>
      <c r="SRZ140" s="124">
        <v>0.04</v>
      </c>
      <c r="SSA140" s="124">
        <v>0.04</v>
      </c>
      <c r="SSB140" s="124">
        <v>0.04</v>
      </c>
      <c r="SSC140" s="124">
        <v>0.04</v>
      </c>
      <c r="SSD140" s="124">
        <v>0.04</v>
      </c>
      <c r="SSE140" s="124">
        <v>0.04</v>
      </c>
      <c r="SSF140" s="124">
        <v>0.04</v>
      </c>
      <c r="SSG140" s="124">
        <v>0.04</v>
      </c>
      <c r="SSH140" s="124">
        <v>0.04</v>
      </c>
      <c r="SSI140" s="124">
        <v>0.04</v>
      </c>
      <c r="SSJ140" s="124">
        <v>0.04</v>
      </c>
      <c r="SSK140" s="124">
        <v>0.04</v>
      </c>
      <c r="SSL140" s="124">
        <v>0.04</v>
      </c>
      <c r="SSM140" s="124">
        <v>0.04</v>
      </c>
      <c r="SSN140" s="124">
        <v>0.04</v>
      </c>
      <c r="SSO140" s="124">
        <v>0.04</v>
      </c>
      <c r="SSP140" s="124">
        <v>0.04</v>
      </c>
      <c r="SSQ140" s="124">
        <v>0.04</v>
      </c>
      <c r="SSR140" s="124">
        <v>0.04</v>
      </c>
      <c r="SSS140" s="124">
        <v>0.04</v>
      </c>
      <c r="SST140" s="124">
        <v>0.04</v>
      </c>
      <c r="SSU140" s="124">
        <v>0.04</v>
      </c>
      <c r="SSV140" s="124">
        <v>0.04</v>
      </c>
      <c r="SSW140" s="124">
        <v>0.04</v>
      </c>
      <c r="SSX140" s="124">
        <v>0.04</v>
      </c>
      <c r="SSY140" s="124">
        <v>0.04</v>
      </c>
      <c r="SSZ140" s="124">
        <v>0.04</v>
      </c>
      <c r="STA140" s="124">
        <v>0.04</v>
      </c>
      <c r="STB140" s="124">
        <v>0.04</v>
      </c>
      <c r="STC140" s="124">
        <v>0.04</v>
      </c>
      <c r="STD140" s="124">
        <v>0.04</v>
      </c>
      <c r="STE140" s="124">
        <v>0.04</v>
      </c>
      <c r="STF140" s="124">
        <v>0.04</v>
      </c>
      <c r="STG140" s="124">
        <v>0.04</v>
      </c>
      <c r="STH140" s="124">
        <v>0.04</v>
      </c>
      <c r="STI140" s="124">
        <v>0.04</v>
      </c>
      <c r="STJ140" s="124">
        <v>0.04</v>
      </c>
      <c r="STK140" s="124">
        <v>0.04</v>
      </c>
      <c r="STL140" s="124">
        <v>0.04</v>
      </c>
      <c r="STM140" s="124">
        <v>0.04</v>
      </c>
      <c r="STN140" s="124">
        <v>0.04</v>
      </c>
      <c r="STO140" s="124">
        <v>0.04</v>
      </c>
      <c r="STP140" s="124">
        <v>0.04</v>
      </c>
      <c r="STQ140" s="124">
        <v>0.04</v>
      </c>
      <c r="STR140" s="124">
        <v>0.04</v>
      </c>
      <c r="STS140" s="124">
        <v>0.04</v>
      </c>
      <c r="STT140" s="124">
        <v>0.04</v>
      </c>
      <c r="STU140" s="124">
        <v>0.04</v>
      </c>
      <c r="STV140" s="124">
        <v>0.04</v>
      </c>
      <c r="STW140" s="124">
        <v>0.04</v>
      </c>
      <c r="STX140" s="124">
        <v>0.04</v>
      </c>
      <c r="STY140" s="124">
        <v>0.04</v>
      </c>
      <c r="STZ140" s="124">
        <v>0.04</v>
      </c>
      <c r="SUA140" s="124">
        <v>0.04</v>
      </c>
      <c r="SUB140" s="124">
        <v>0.04</v>
      </c>
      <c r="SUC140" s="124">
        <v>0.04</v>
      </c>
      <c r="SUD140" s="124">
        <v>0.04</v>
      </c>
      <c r="SUE140" s="124">
        <v>0.04</v>
      </c>
      <c r="SUF140" s="124">
        <v>0.04</v>
      </c>
      <c r="SUG140" s="124">
        <v>0.04</v>
      </c>
      <c r="SUH140" s="124">
        <v>0.04</v>
      </c>
      <c r="SUI140" s="124">
        <v>0.04</v>
      </c>
      <c r="SUJ140" s="124">
        <v>0.04</v>
      </c>
      <c r="SUK140" s="124">
        <v>0.04</v>
      </c>
      <c r="SUL140" s="124">
        <v>0.04</v>
      </c>
      <c r="SUM140" s="124">
        <v>0.04</v>
      </c>
      <c r="SUN140" s="124">
        <v>0.04</v>
      </c>
      <c r="SUO140" s="124">
        <v>0.04</v>
      </c>
      <c r="SUP140" s="124">
        <v>0.04</v>
      </c>
      <c r="SUQ140" s="124">
        <v>0.04</v>
      </c>
      <c r="SUR140" s="124">
        <v>0.04</v>
      </c>
      <c r="SUS140" s="124">
        <v>0.04</v>
      </c>
      <c r="SUT140" s="124">
        <v>0.04</v>
      </c>
      <c r="SUU140" s="124">
        <v>0.04</v>
      </c>
      <c r="SUV140" s="124">
        <v>0.04</v>
      </c>
      <c r="SUW140" s="124">
        <v>0.04</v>
      </c>
      <c r="SUX140" s="124">
        <v>0.04</v>
      </c>
      <c r="SUY140" s="124">
        <v>0.04</v>
      </c>
      <c r="SUZ140" s="124">
        <v>0.04</v>
      </c>
      <c r="SVA140" s="124">
        <v>0.04</v>
      </c>
      <c r="SVB140" s="124">
        <v>0.04</v>
      </c>
      <c r="SVC140" s="124">
        <v>0.04</v>
      </c>
      <c r="SVD140" s="124">
        <v>0.04</v>
      </c>
      <c r="SVE140" s="124">
        <v>0.04</v>
      </c>
      <c r="SVF140" s="124">
        <v>0.04</v>
      </c>
      <c r="SVG140" s="124">
        <v>0.04</v>
      </c>
      <c r="SVH140" s="124">
        <v>0.04</v>
      </c>
      <c r="SVI140" s="124">
        <v>0.04</v>
      </c>
      <c r="SVJ140" s="124">
        <v>0.04</v>
      </c>
      <c r="SVK140" s="124">
        <v>0.04</v>
      </c>
      <c r="SVL140" s="124">
        <v>0.04</v>
      </c>
      <c r="SVM140" s="124">
        <v>0.04</v>
      </c>
      <c r="SVN140" s="124">
        <v>0.04</v>
      </c>
      <c r="SVO140" s="124">
        <v>0.04</v>
      </c>
      <c r="SVP140" s="124">
        <v>0.04</v>
      </c>
      <c r="SVQ140" s="124">
        <v>0.04</v>
      </c>
      <c r="SVR140" s="124">
        <v>0.04</v>
      </c>
      <c r="SVS140" s="124">
        <v>0.04</v>
      </c>
      <c r="SVT140" s="124">
        <v>0.04</v>
      </c>
      <c r="SVU140" s="124">
        <v>0.04</v>
      </c>
      <c r="SVV140" s="124">
        <v>0.04</v>
      </c>
      <c r="SVW140" s="124">
        <v>0.04</v>
      </c>
      <c r="SVX140" s="124">
        <v>0.04</v>
      </c>
      <c r="SVY140" s="124">
        <v>0.04</v>
      </c>
      <c r="SVZ140" s="124">
        <v>0.04</v>
      </c>
      <c r="SWA140" s="124">
        <v>0.04</v>
      </c>
      <c r="SWB140" s="124">
        <v>0.04</v>
      </c>
      <c r="SWC140" s="124">
        <v>0.04</v>
      </c>
      <c r="SWD140" s="124">
        <v>0.04</v>
      </c>
      <c r="SWE140" s="124">
        <v>0.04</v>
      </c>
      <c r="SWF140" s="124">
        <v>0.04</v>
      </c>
      <c r="SWG140" s="124">
        <v>0.04</v>
      </c>
      <c r="SWH140" s="124">
        <v>0.04</v>
      </c>
      <c r="SWI140" s="124">
        <v>0.04</v>
      </c>
      <c r="SWJ140" s="124">
        <v>0.04</v>
      </c>
      <c r="SWK140" s="124">
        <v>0.04</v>
      </c>
      <c r="SWL140" s="124">
        <v>0.04</v>
      </c>
      <c r="SWM140" s="124">
        <v>0.04</v>
      </c>
      <c r="SWN140" s="124">
        <v>0.04</v>
      </c>
      <c r="SWO140" s="124">
        <v>0.04</v>
      </c>
      <c r="SWP140" s="124">
        <v>0.04</v>
      </c>
      <c r="SWQ140" s="124">
        <v>0.04</v>
      </c>
      <c r="SWR140" s="124">
        <v>0.04</v>
      </c>
      <c r="SWS140" s="124">
        <v>0.04</v>
      </c>
      <c r="SWT140" s="124">
        <v>0.04</v>
      </c>
      <c r="SWU140" s="124">
        <v>0.04</v>
      </c>
      <c r="SWV140" s="124">
        <v>0.04</v>
      </c>
      <c r="SWW140" s="124">
        <v>0.04</v>
      </c>
      <c r="SWX140" s="124">
        <v>0.04</v>
      </c>
      <c r="SWY140" s="124">
        <v>0.04</v>
      </c>
      <c r="SWZ140" s="124">
        <v>0.04</v>
      </c>
      <c r="SXA140" s="124">
        <v>0.04</v>
      </c>
      <c r="SXB140" s="124">
        <v>0.04</v>
      </c>
      <c r="SXC140" s="124">
        <v>0.04</v>
      </c>
      <c r="SXD140" s="124">
        <v>0.04</v>
      </c>
      <c r="SXE140" s="124">
        <v>0.04</v>
      </c>
      <c r="SXF140" s="124">
        <v>0.04</v>
      </c>
      <c r="SXG140" s="124">
        <v>0.04</v>
      </c>
      <c r="SXH140" s="124">
        <v>0.04</v>
      </c>
      <c r="SXI140" s="124">
        <v>0.04</v>
      </c>
      <c r="SXJ140" s="124">
        <v>0.04</v>
      </c>
      <c r="SXK140" s="124">
        <v>0.04</v>
      </c>
      <c r="SXL140" s="124">
        <v>0.04</v>
      </c>
      <c r="SXM140" s="124">
        <v>0.04</v>
      </c>
      <c r="SXN140" s="124">
        <v>0.04</v>
      </c>
      <c r="SXO140" s="124">
        <v>0.04</v>
      </c>
      <c r="SXP140" s="124">
        <v>0.04</v>
      </c>
      <c r="SXQ140" s="124">
        <v>0.04</v>
      </c>
      <c r="SXR140" s="124">
        <v>0.04</v>
      </c>
      <c r="SXS140" s="124">
        <v>0.04</v>
      </c>
      <c r="SXT140" s="124">
        <v>0.04</v>
      </c>
      <c r="SXU140" s="124">
        <v>0.04</v>
      </c>
      <c r="SXV140" s="124">
        <v>0.04</v>
      </c>
      <c r="SXW140" s="124">
        <v>0.04</v>
      </c>
      <c r="SXX140" s="124">
        <v>0.04</v>
      </c>
      <c r="SXY140" s="124">
        <v>0.04</v>
      </c>
      <c r="SXZ140" s="124">
        <v>0.04</v>
      </c>
      <c r="SYA140" s="124">
        <v>0.04</v>
      </c>
      <c r="SYB140" s="124">
        <v>0.04</v>
      </c>
      <c r="SYC140" s="124">
        <v>0.04</v>
      </c>
      <c r="SYD140" s="124">
        <v>0.04</v>
      </c>
      <c r="SYE140" s="124">
        <v>0.04</v>
      </c>
      <c r="SYF140" s="124">
        <v>0.04</v>
      </c>
      <c r="SYG140" s="124">
        <v>0.04</v>
      </c>
      <c r="SYH140" s="124">
        <v>0.04</v>
      </c>
      <c r="SYI140" s="124">
        <v>0.04</v>
      </c>
      <c r="SYJ140" s="124">
        <v>0.04</v>
      </c>
      <c r="SYK140" s="124">
        <v>0.04</v>
      </c>
      <c r="SYL140" s="124">
        <v>0.04</v>
      </c>
      <c r="SYM140" s="124">
        <v>0.04</v>
      </c>
      <c r="SYN140" s="124">
        <v>0.04</v>
      </c>
      <c r="SYO140" s="124">
        <v>0.04</v>
      </c>
      <c r="SYP140" s="124">
        <v>0.04</v>
      </c>
      <c r="SYQ140" s="124">
        <v>0.04</v>
      </c>
      <c r="SYR140" s="124">
        <v>0.04</v>
      </c>
      <c r="SYS140" s="124">
        <v>0.04</v>
      </c>
      <c r="SYT140" s="124">
        <v>0.04</v>
      </c>
      <c r="SYU140" s="124">
        <v>0.04</v>
      </c>
      <c r="SYV140" s="124">
        <v>0.04</v>
      </c>
      <c r="SYW140" s="124">
        <v>0.04</v>
      </c>
      <c r="SYX140" s="124">
        <v>0.04</v>
      </c>
      <c r="SYY140" s="124">
        <v>0.04</v>
      </c>
      <c r="SYZ140" s="124">
        <v>0.04</v>
      </c>
      <c r="SZA140" s="124">
        <v>0.04</v>
      </c>
      <c r="SZB140" s="124">
        <v>0.04</v>
      </c>
      <c r="SZC140" s="124">
        <v>0.04</v>
      </c>
      <c r="SZD140" s="124">
        <v>0.04</v>
      </c>
      <c r="SZE140" s="124">
        <v>0.04</v>
      </c>
      <c r="SZF140" s="124">
        <v>0.04</v>
      </c>
      <c r="SZG140" s="124">
        <v>0.04</v>
      </c>
      <c r="SZH140" s="124">
        <v>0.04</v>
      </c>
      <c r="SZI140" s="124">
        <v>0.04</v>
      </c>
      <c r="SZJ140" s="124">
        <v>0.04</v>
      </c>
      <c r="SZK140" s="124">
        <v>0.04</v>
      </c>
      <c r="SZL140" s="124">
        <v>0.04</v>
      </c>
      <c r="SZM140" s="124">
        <v>0.04</v>
      </c>
      <c r="SZN140" s="124">
        <v>0.04</v>
      </c>
      <c r="SZO140" s="124">
        <v>0.04</v>
      </c>
      <c r="SZP140" s="124">
        <v>0.04</v>
      </c>
      <c r="SZQ140" s="124">
        <v>0.04</v>
      </c>
      <c r="SZR140" s="124">
        <v>0.04</v>
      </c>
      <c r="SZS140" s="124">
        <v>0.04</v>
      </c>
      <c r="SZT140" s="124">
        <v>0.04</v>
      </c>
      <c r="SZU140" s="124">
        <v>0.04</v>
      </c>
      <c r="SZV140" s="124">
        <v>0.04</v>
      </c>
      <c r="SZW140" s="124">
        <v>0.04</v>
      </c>
      <c r="SZX140" s="124">
        <v>0.04</v>
      </c>
      <c r="SZY140" s="124">
        <v>0.04</v>
      </c>
      <c r="SZZ140" s="124">
        <v>0.04</v>
      </c>
      <c r="TAA140" s="124">
        <v>0.04</v>
      </c>
      <c r="TAB140" s="124">
        <v>0.04</v>
      </c>
      <c r="TAC140" s="124">
        <v>0.04</v>
      </c>
      <c r="TAD140" s="124">
        <v>0.04</v>
      </c>
      <c r="TAE140" s="124">
        <v>0.04</v>
      </c>
      <c r="TAF140" s="124">
        <v>0.04</v>
      </c>
      <c r="TAG140" s="124">
        <v>0.04</v>
      </c>
      <c r="TAH140" s="124">
        <v>0.04</v>
      </c>
      <c r="TAI140" s="124">
        <v>0.04</v>
      </c>
      <c r="TAJ140" s="124">
        <v>0.04</v>
      </c>
      <c r="TAK140" s="124">
        <v>0.04</v>
      </c>
      <c r="TAL140" s="124">
        <v>0.04</v>
      </c>
      <c r="TAM140" s="124">
        <v>0.04</v>
      </c>
      <c r="TAN140" s="124">
        <v>0.04</v>
      </c>
      <c r="TAO140" s="124">
        <v>0.04</v>
      </c>
      <c r="TAP140" s="124">
        <v>0.04</v>
      </c>
      <c r="TAQ140" s="124">
        <v>0.04</v>
      </c>
      <c r="TAR140" s="124">
        <v>0.04</v>
      </c>
      <c r="TAS140" s="124">
        <v>0.04</v>
      </c>
      <c r="TAT140" s="124">
        <v>0.04</v>
      </c>
      <c r="TAU140" s="124">
        <v>0.04</v>
      </c>
      <c r="TAV140" s="124">
        <v>0.04</v>
      </c>
      <c r="TAW140" s="124">
        <v>0.04</v>
      </c>
      <c r="TAX140" s="124">
        <v>0.04</v>
      </c>
      <c r="TAY140" s="124">
        <v>0.04</v>
      </c>
      <c r="TAZ140" s="124">
        <v>0.04</v>
      </c>
      <c r="TBA140" s="124">
        <v>0.04</v>
      </c>
      <c r="TBB140" s="124">
        <v>0.04</v>
      </c>
      <c r="TBC140" s="124">
        <v>0.04</v>
      </c>
      <c r="TBD140" s="124">
        <v>0.04</v>
      </c>
      <c r="TBE140" s="124">
        <v>0.04</v>
      </c>
      <c r="TBF140" s="124">
        <v>0.04</v>
      </c>
      <c r="TBG140" s="124">
        <v>0.04</v>
      </c>
      <c r="TBH140" s="124">
        <v>0.04</v>
      </c>
      <c r="TBI140" s="124">
        <v>0.04</v>
      </c>
      <c r="TBJ140" s="124">
        <v>0.04</v>
      </c>
      <c r="TBK140" s="124">
        <v>0.04</v>
      </c>
      <c r="TBL140" s="124">
        <v>0.04</v>
      </c>
      <c r="TBM140" s="124">
        <v>0.04</v>
      </c>
      <c r="TBN140" s="124">
        <v>0.04</v>
      </c>
      <c r="TBO140" s="124">
        <v>0.04</v>
      </c>
      <c r="TBP140" s="124">
        <v>0.04</v>
      </c>
      <c r="TBQ140" s="124">
        <v>0.04</v>
      </c>
      <c r="TBR140" s="124">
        <v>0.04</v>
      </c>
      <c r="TBS140" s="124">
        <v>0.04</v>
      </c>
      <c r="TBT140" s="124">
        <v>0.04</v>
      </c>
      <c r="TBU140" s="124">
        <v>0.04</v>
      </c>
      <c r="TBV140" s="124">
        <v>0.04</v>
      </c>
      <c r="TBW140" s="124">
        <v>0.04</v>
      </c>
      <c r="TBX140" s="124">
        <v>0.04</v>
      </c>
      <c r="TBY140" s="124">
        <v>0.04</v>
      </c>
      <c r="TBZ140" s="124">
        <v>0.04</v>
      </c>
      <c r="TCA140" s="124">
        <v>0.04</v>
      </c>
      <c r="TCB140" s="124">
        <v>0.04</v>
      </c>
      <c r="TCC140" s="124">
        <v>0.04</v>
      </c>
      <c r="TCD140" s="124">
        <v>0.04</v>
      </c>
      <c r="TCE140" s="124">
        <v>0.04</v>
      </c>
      <c r="TCF140" s="124">
        <v>0.04</v>
      </c>
      <c r="TCG140" s="124">
        <v>0.04</v>
      </c>
      <c r="TCH140" s="124">
        <v>0.04</v>
      </c>
      <c r="TCI140" s="124">
        <v>0.04</v>
      </c>
      <c r="TCJ140" s="124">
        <v>0.04</v>
      </c>
      <c r="TCK140" s="124">
        <v>0.04</v>
      </c>
      <c r="TCL140" s="124">
        <v>0.04</v>
      </c>
      <c r="TCM140" s="124">
        <v>0.04</v>
      </c>
      <c r="TCN140" s="124">
        <v>0.04</v>
      </c>
      <c r="TCO140" s="124">
        <v>0.04</v>
      </c>
      <c r="TCP140" s="124">
        <v>0.04</v>
      </c>
      <c r="TCQ140" s="124">
        <v>0.04</v>
      </c>
      <c r="TCR140" s="124">
        <v>0.04</v>
      </c>
      <c r="TCS140" s="124">
        <v>0.04</v>
      </c>
      <c r="TCT140" s="124">
        <v>0.04</v>
      </c>
      <c r="TCU140" s="124">
        <v>0.04</v>
      </c>
      <c r="TCV140" s="124">
        <v>0.04</v>
      </c>
      <c r="TCW140" s="124">
        <v>0.04</v>
      </c>
      <c r="TCX140" s="124">
        <v>0.04</v>
      </c>
      <c r="TCY140" s="124">
        <v>0.04</v>
      </c>
      <c r="TCZ140" s="124">
        <v>0.04</v>
      </c>
      <c r="TDA140" s="124">
        <v>0.04</v>
      </c>
      <c r="TDB140" s="124">
        <v>0.04</v>
      </c>
      <c r="TDC140" s="124">
        <v>0.04</v>
      </c>
      <c r="TDD140" s="124">
        <v>0.04</v>
      </c>
      <c r="TDE140" s="124">
        <v>0.04</v>
      </c>
      <c r="TDF140" s="124">
        <v>0.04</v>
      </c>
      <c r="TDG140" s="124">
        <v>0.04</v>
      </c>
      <c r="TDH140" s="124">
        <v>0.04</v>
      </c>
      <c r="TDI140" s="124">
        <v>0.04</v>
      </c>
      <c r="TDJ140" s="124">
        <v>0.04</v>
      </c>
      <c r="TDK140" s="124">
        <v>0.04</v>
      </c>
      <c r="TDL140" s="124">
        <v>0.04</v>
      </c>
      <c r="TDM140" s="124">
        <v>0.04</v>
      </c>
      <c r="TDN140" s="124">
        <v>0.04</v>
      </c>
      <c r="TDO140" s="124">
        <v>0.04</v>
      </c>
      <c r="TDP140" s="124">
        <v>0.04</v>
      </c>
      <c r="TDQ140" s="124">
        <v>0.04</v>
      </c>
      <c r="TDR140" s="124">
        <v>0.04</v>
      </c>
      <c r="TDS140" s="124">
        <v>0.04</v>
      </c>
      <c r="TDT140" s="124">
        <v>0.04</v>
      </c>
      <c r="TDU140" s="124">
        <v>0.04</v>
      </c>
      <c r="TDV140" s="124">
        <v>0.04</v>
      </c>
      <c r="TDW140" s="124">
        <v>0.04</v>
      </c>
      <c r="TDX140" s="124">
        <v>0.04</v>
      </c>
      <c r="TDY140" s="124">
        <v>0.04</v>
      </c>
      <c r="TDZ140" s="124">
        <v>0.04</v>
      </c>
      <c r="TEA140" s="124">
        <v>0.04</v>
      </c>
      <c r="TEB140" s="124">
        <v>0.04</v>
      </c>
      <c r="TEC140" s="124">
        <v>0.04</v>
      </c>
      <c r="TED140" s="124">
        <v>0.04</v>
      </c>
      <c r="TEE140" s="124">
        <v>0.04</v>
      </c>
      <c r="TEF140" s="124">
        <v>0.04</v>
      </c>
      <c r="TEG140" s="124">
        <v>0.04</v>
      </c>
      <c r="TEH140" s="124">
        <v>0.04</v>
      </c>
      <c r="TEI140" s="124">
        <v>0.04</v>
      </c>
      <c r="TEJ140" s="124">
        <v>0.04</v>
      </c>
      <c r="TEK140" s="124">
        <v>0.04</v>
      </c>
      <c r="TEL140" s="124">
        <v>0.04</v>
      </c>
      <c r="TEM140" s="124">
        <v>0.04</v>
      </c>
      <c r="TEN140" s="124">
        <v>0.04</v>
      </c>
      <c r="TEO140" s="124">
        <v>0.04</v>
      </c>
      <c r="TEP140" s="124">
        <v>0.04</v>
      </c>
      <c r="TEQ140" s="124">
        <v>0.04</v>
      </c>
      <c r="TER140" s="124">
        <v>0.04</v>
      </c>
      <c r="TES140" s="124">
        <v>0.04</v>
      </c>
      <c r="TET140" s="124">
        <v>0.04</v>
      </c>
      <c r="TEU140" s="124">
        <v>0.04</v>
      </c>
      <c r="TEV140" s="124">
        <v>0.04</v>
      </c>
      <c r="TEW140" s="124">
        <v>0.04</v>
      </c>
      <c r="TEX140" s="124">
        <v>0.04</v>
      </c>
      <c r="TEY140" s="124">
        <v>0.04</v>
      </c>
      <c r="TEZ140" s="124">
        <v>0.04</v>
      </c>
      <c r="TFA140" s="124">
        <v>0.04</v>
      </c>
      <c r="TFB140" s="124">
        <v>0.04</v>
      </c>
      <c r="TFC140" s="124">
        <v>0.04</v>
      </c>
      <c r="TFD140" s="124">
        <v>0.04</v>
      </c>
      <c r="TFE140" s="124">
        <v>0.04</v>
      </c>
      <c r="TFF140" s="124">
        <v>0.04</v>
      </c>
      <c r="TFG140" s="124">
        <v>0.04</v>
      </c>
      <c r="TFH140" s="124">
        <v>0.04</v>
      </c>
      <c r="TFI140" s="124">
        <v>0.04</v>
      </c>
      <c r="TFJ140" s="124">
        <v>0.04</v>
      </c>
      <c r="TFK140" s="124">
        <v>0.04</v>
      </c>
      <c r="TFL140" s="124">
        <v>0.04</v>
      </c>
      <c r="TFM140" s="124">
        <v>0.04</v>
      </c>
      <c r="TFN140" s="124">
        <v>0.04</v>
      </c>
      <c r="TFO140" s="124">
        <v>0.04</v>
      </c>
      <c r="TFP140" s="124">
        <v>0.04</v>
      </c>
      <c r="TFQ140" s="124">
        <v>0.04</v>
      </c>
      <c r="TFR140" s="124">
        <v>0.04</v>
      </c>
      <c r="TFS140" s="124">
        <v>0.04</v>
      </c>
      <c r="TFT140" s="124">
        <v>0.04</v>
      </c>
      <c r="TFU140" s="124">
        <v>0.04</v>
      </c>
      <c r="TFV140" s="124">
        <v>0.04</v>
      </c>
      <c r="TFW140" s="124">
        <v>0.04</v>
      </c>
      <c r="TFX140" s="124">
        <v>0.04</v>
      </c>
      <c r="TFY140" s="124">
        <v>0.04</v>
      </c>
      <c r="TFZ140" s="124">
        <v>0.04</v>
      </c>
      <c r="TGA140" s="124">
        <v>0.04</v>
      </c>
      <c r="TGB140" s="124">
        <v>0.04</v>
      </c>
      <c r="TGC140" s="124">
        <v>0.04</v>
      </c>
      <c r="TGD140" s="124">
        <v>0.04</v>
      </c>
      <c r="TGE140" s="124">
        <v>0.04</v>
      </c>
      <c r="TGF140" s="124">
        <v>0.04</v>
      </c>
      <c r="TGG140" s="124">
        <v>0.04</v>
      </c>
      <c r="TGH140" s="124">
        <v>0.04</v>
      </c>
      <c r="TGI140" s="124">
        <v>0.04</v>
      </c>
      <c r="TGJ140" s="124">
        <v>0.04</v>
      </c>
      <c r="TGK140" s="124">
        <v>0.04</v>
      </c>
      <c r="TGL140" s="124">
        <v>0.04</v>
      </c>
      <c r="TGM140" s="124">
        <v>0.04</v>
      </c>
      <c r="TGN140" s="124">
        <v>0.04</v>
      </c>
      <c r="TGO140" s="124">
        <v>0.04</v>
      </c>
      <c r="TGP140" s="124">
        <v>0.04</v>
      </c>
      <c r="TGQ140" s="124">
        <v>0.04</v>
      </c>
      <c r="TGR140" s="124">
        <v>0.04</v>
      </c>
      <c r="TGS140" s="124">
        <v>0.04</v>
      </c>
      <c r="TGT140" s="124">
        <v>0.04</v>
      </c>
      <c r="TGU140" s="124">
        <v>0.04</v>
      </c>
      <c r="TGV140" s="124">
        <v>0.04</v>
      </c>
      <c r="TGW140" s="124">
        <v>0.04</v>
      </c>
      <c r="TGX140" s="124">
        <v>0.04</v>
      </c>
      <c r="TGY140" s="124">
        <v>0.04</v>
      </c>
      <c r="TGZ140" s="124">
        <v>0.04</v>
      </c>
      <c r="THA140" s="124">
        <v>0.04</v>
      </c>
      <c r="THB140" s="124">
        <v>0.04</v>
      </c>
      <c r="THC140" s="124">
        <v>0.04</v>
      </c>
      <c r="THD140" s="124">
        <v>0.04</v>
      </c>
      <c r="THE140" s="124">
        <v>0.04</v>
      </c>
      <c r="THF140" s="124">
        <v>0.04</v>
      </c>
      <c r="THG140" s="124">
        <v>0.04</v>
      </c>
      <c r="THH140" s="124">
        <v>0.04</v>
      </c>
      <c r="THI140" s="124">
        <v>0.04</v>
      </c>
      <c r="THJ140" s="124">
        <v>0.04</v>
      </c>
      <c r="THK140" s="124">
        <v>0.04</v>
      </c>
      <c r="THL140" s="124">
        <v>0.04</v>
      </c>
      <c r="THM140" s="124">
        <v>0.04</v>
      </c>
      <c r="THN140" s="124">
        <v>0.04</v>
      </c>
      <c r="THO140" s="124">
        <v>0.04</v>
      </c>
      <c r="THP140" s="124">
        <v>0.04</v>
      </c>
      <c r="THQ140" s="124">
        <v>0.04</v>
      </c>
      <c r="THR140" s="124">
        <v>0.04</v>
      </c>
      <c r="THS140" s="124">
        <v>0.04</v>
      </c>
      <c r="THT140" s="124">
        <v>0.04</v>
      </c>
      <c r="THU140" s="124">
        <v>0.04</v>
      </c>
      <c r="THV140" s="124">
        <v>0.04</v>
      </c>
      <c r="THW140" s="124">
        <v>0.04</v>
      </c>
      <c r="THX140" s="124">
        <v>0.04</v>
      </c>
      <c r="THY140" s="124">
        <v>0.04</v>
      </c>
      <c r="THZ140" s="124">
        <v>0.04</v>
      </c>
      <c r="TIA140" s="124">
        <v>0.04</v>
      </c>
      <c r="TIB140" s="124">
        <v>0.04</v>
      </c>
      <c r="TIC140" s="124">
        <v>0.04</v>
      </c>
      <c r="TID140" s="124">
        <v>0.04</v>
      </c>
      <c r="TIE140" s="124">
        <v>0.04</v>
      </c>
      <c r="TIF140" s="124">
        <v>0.04</v>
      </c>
      <c r="TIG140" s="124">
        <v>0.04</v>
      </c>
      <c r="TIH140" s="124">
        <v>0.04</v>
      </c>
      <c r="TII140" s="124">
        <v>0.04</v>
      </c>
      <c r="TIJ140" s="124">
        <v>0.04</v>
      </c>
      <c r="TIK140" s="124">
        <v>0.04</v>
      </c>
      <c r="TIL140" s="124">
        <v>0.04</v>
      </c>
      <c r="TIM140" s="124">
        <v>0.04</v>
      </c>
      <c r="TIN140" s="124">
        <v>0.04</v>
      </c>
      <c r="TIO140" s="124">
        <v>0.04</v>
      </c>
      <c r="TIP140" s="124">
        <v>0.04</v>
      </c>
      <c r="TIQ140" s="124">
        <v>0.04</v>
      </c>
      <c r="TIR140" s="124">
        <v>0.04</v>
      </c>
      <c r="TIS140" s="124">
        <v>0.04</v>
      </c>
      <c r="TIT140" s="124">
        <v>0.04</v>
      </c>
      <c r="TIU140" s="124">
        <v>0.04</v>
      </c>
      <c r="TIV140" s="124">
        <v>0.04</v>
      </c>
      <c r="TIW140" s="124">
        <v>0.04</v>
      </c>
      <c r="TIX140" s="124">
        <v>0.04</v>
      </c>
      <c r="TIY140" s="124">
        <v>0.04</v>
      </c>
      <c r="TIZ140" s="124">
        <v>0.04</v>
      </c>
      <c r="TJA140" s="124">
        <v>0.04</v>
      </c>
      <c r="TJB140" s="124">
        <v>0.04</v>
      </c>
      <c r="TJC140" s="124">
        <v>0.04</v>
      </c>
      <c r="TJD140" s="124">
        <v>0.04</v>
      </c>
      <c r="TJE140" s="124">
        <v>0.04</v>
      </c>
      <c r="TJF140" s="124">
        <v>0.04</v>
      </c>
      <c r="TJG140" s="124">
        <v>0.04</v>
      </c>
      <c r="TJH140" s="124">
        <v>0.04</v>
      </c>
      <c r="TJI140" s="124">
        <v>0.04</v>
      </c>
      <c r="TJJ140" s="124">
        <v>0.04</v>
      </c>
      <c r="TJK140" s="124">
        <v>0.04</v>
      </c>
      <c r="TJL140" s="124">
        <v>0.04</v>
      </c>
      <c r="TJM140" s="124">
        <v>0.04</v>
      </c>
      <c r="TJN140" s="124">
        <v>0.04</v>
      </c>
      <c r="TJO140" s="124">
        <v>0.04</v>
      </c>
      <c r="TJP140" s="124">
        <v>0.04</v>
      </c>
      <c r="TJQ140" s="124">
        <v>0.04</v>
      </c>
      <c r="TJR140" s="124">
        <v>0.04</v>
      </c>
      <c r="TJS140" s="124">
        <v>0.04</v>
      </c>
      <c r="TJT140" s="124">
        <v>0.04</v>
      </c>
      <c r="TJU140" s="124">
        <v>0.04</v>
      </c>
      <c r="TJV140" s="124">
        <v>0.04</v>
      </c>
      <c r="TJW140" s="124">
        <v>0.04</v>
      </c>
      <c r="TJX140" s="124">
        <v>0.04</v>
      </c>
      <c r="TJY140" s="124">
        <v>0.04</v>
      </c>
      <c r="TJZ140" s="124">
        <v>0.04</v>
      </c>
      <c r="TKA140" s="124">
        <v>0.04</v>
      </c>
      <c r="TKB140" s="124">
        <v>0.04</v>
      </c>
      <c r="TKC140" s="124">
        <v>0.04</v>
      </c>
      <c r="TKD140" s="124">
        <v>0.04</v>
      </c>
      <c r="TKE140" s="124">
        <v>0.04</v>
      </c>
      <c r="TKF140" s="124">
        <v>0.04</v>
      </c>
      <c r="TKG140" s="124">
        <v>0.04</v>
      </c>
      <c r="TKH140" s="124">
        <v>0.04</v>
      </c>
      <c r="TKI140" s="124">
        <v>0.04</v>
      </c>
      <c r="TKJ140" s="124">
        <v>0.04</v>
      </c>
      <c r="TKK140" s="124">
        <v>0.04</v>
      </c>
      <c r="TKL140" s="124">
        <v>0.04</v>
      </c>
      <c r="TKM140" s="124">
        <v>0.04</v>
      </c>
      <c r="TKN140" s="124">
        <v>0.04</v>
      </c>
      <c r="TKO140" s="124">
        <v>0.04</v>
      </c>
      <c r="TKP140" s="124">
        <v>0.04</v>
      </c>
      <c r="TKQ140" s="124">
        <v>0.04</v>
      </c>
      <c r="TKR140" s="124">
        <v>0.04</v>
      </c>
      <c r="TKS140" s="124">
        <v>0.04</v>
      </c>
      <c r="TKT140" s="124">
        <v>0.04</v>
      </c>
      <c r="TKU140" s="124">
        <v>0.04</v>
      </c>
      <c r="TKV140" s="124">
        <v>0.04</v>
      </c>
      <c r="TKW140" s="124">
        <v>0.04</v>
      </c>
      <c r="TKX140" s="124">
        <v>0.04</v>
      </c>
      <c r="TKY140" s="124">
        <v>0.04</v>
      </c>
      <c r="TKZ140" s="124">
        <v>0.04</v>
      </c>
      <c r="TLA140" s="124">
        <v>0.04</v>
      </c>
      <c r="TLB140" s="124">
        <v>0.04</v>
      </c>
      <c r="TLC140" s="124">
        <v>0.04</v>
      </c>
      <c r="TLD140" s="124">
        <v>0.04</v>
      </c>
      <c r="TLE140" s="124">
        <v>0.04</v>
      </c>
      <c r="TLF140" s="124">
        <v>0.04</v>
      </c>
      <c r="TLG140" s="124">
        <v>0.04</v>
      </c>
      <c r="TLH140" s="124">
        <v>0.04</v>
      </c>
      <c r="TLI140" s="124">
        <v>0.04</v>
      </c>
      <c r="TLJ140" s="124">
        <v>0.04</v>
      </c>
      <c r="TLK140" s="124">
        <v>0.04</v>
      </c>
      <c r="TLL140" s="124">
        <v>0.04</v>
      </c>
      <c r="TLM140" s="124">
        <v>0.04</v>
      </c>
      <c r="TLN140" s="124">
        <v>0.04</v>
      </c>
      <c r="TLO140" s="124">
        <v>0.04</v>
      </c>
      <c r="TLP140" s="124">
        <v>0.04</v>
      </c>
      <c r="TLQ140" s="124">
        <v>0.04</v>
      </c>
      <c r="TLR140" s="124">
        <v>0.04</v>
      </c>
      <c r="TLS140" s="124">
        <v>0.04</v>
      </c>
      <c r="TLT140" s="124">
        <v>0.04</v>
      </c>
      <c r="TLU140" s="124">
        <v>0.04</v>
      </c>
      <c r="TLV140" s="124">
        <v>0.04</v>
      </c>
      <c r="TLW140" s="124">
        <v>0.04</v>
      </c>
      <c r="TLX140" s="124">
        <v>0.04</v>
      </c>
      <c r="TLY140" s="124">
        <v>0.04</v>
      </c>
      <c r="TLZ140" s="124">
        <v>0.04</v>
      </c>
      <c r="TMA140" s="124">
        <v>0.04</v>
      </c>
      <c r="TMB140" s="124">
        <v>0.04</v>
      </c>
      <c r="TMC140" s="124">
        <v>0.04</v>
      </c>
      <c r="TMD140" s="124">
        <v>0.04</v>
      </c>
      <c r="TME140" s="124">
        <v>0.04</v>
      </c>
      <c r="TMF140" s="124">
        <v>0.04</v>
      </c>
      <c r="TMG140" s="124">
        <v>0.04</v>
      </c>
      <c r="TMH140" s="124">
        <v>0.04</v>
      </c>
      <c r="TMI140" s="124">
        <v>0.04</v>
      </c>
      <c r="TMJ140" s="124">
        <v>0.04</v>
      </c>
      <c r="TMK140" s="124">
        <v>0.04</v>
      </c>
      <c r="TML140" s="124">
        <v>0.04</v>
      </c>
      <c r="TMM140" s="124">
        <v>0.04</v>
      </c>
      <c r="TMN140" s="124">
        <v>0.04</v>
      </c>
      <c r="TMO140" s="124">
        <v>0.04</v>
      </c>
      <c r="TMP140" s="124">
        <v>0.04</v>
      </c>
      <c r="TMQ140" s="124">
        <v>0.04</v>
      </c>
      <c r="TMR140" s="124">
        <v>0.04</v>
      </c>
      <c r="TMS140" s="124">
        <v>0.04</v>
      </c>
      <c r="TMT140" s="124">
        <v>0.04</v>
      </c>
      <c r="TMU140" s="124">
        <v>0.04</v>
      </c>
      <c r="TMV140" s="124">
        <v>0.04</v>
      </c>
      <c r="TMW140" s="124">
        <v>0.04</v>
      </c>
      <c r="TMX140" s="124">
        <v>0.04</v>
      </c>
      <c r="TMY140" s="124">
        <v>0.04</v>
      </c>
      <c r="TMZ140" s="124">
        <v>0.04</v>
      </c>
      <c r="TNA140" s="124">
        <v>0.04</v>
      </c>
      <c r="TNB140" s="124">
        <v>0.04</v>
      </c>
      <c r="TNC140" s="124">
        <v>0.04</v>
      </c>
      <c r="TND140" s="124">
        <v>0.04</v>
      </c>
      <c r="TNE140" s="124">
        <v>0.04</v>
      </c>
      <c r="TNF140" s="124">
        <v>0.04</v>
      </c>
      <c r="TNG140" s="124">
        <v>0.04</v>
      </c>
      <c r="TNH140" s="124">
        <v>0.04</v>
      </c>
      <c r="TNI140" s="124">
        <v>0.04</v>
      </c>
      <c r="TNJ140" s="124">
        <v>0.04</v>
      </c>
      <c r="TNK140" s="124">
        <v>0.04</v>
      </c>
      <c r="TNL140" s="124">
        <v>0.04</v>
      </c>
      <c r="TNM140" s="124">
        <v>0.04</v>
      </c>
      <c r="TNN140" s="124">
        <v>0.04</v>
      </c>
      <c r="TNO140" s="124">
        <v>0.04</v>
      </c>
      <c r="TNP140" s="124">
        <v>0.04</v>
      </c>
      <c r="TNQ140" s="124">
        <v>0.04</v>
      </c>
      <c r="TNR140" s="124">
        <v>0.04</v>
      </c>
      <c r="TNS140" s="124">
        <v>0.04</v>
      </c>
      <c r="TNT140" s="124">
        <v>0.04</v>
      </c>
      <c r="TNU140" s="124">
        <v>0.04</v>
      </c>
      <c r="TNV140" s="124">
        <v>0.04</v>
      </c>
      <c r="TNW140" s="124">
        <v>0.04</v>
      </c>
      <c r="TNX140" s="124">
        <v>0.04</v>
      </c>
      <c r="TNY140" s="124">
        <v>0.04</v>
      </c>
      <c r="TNZ140" s="124">
        <v>0.04</v>
      </c>
      <c r="TOA140" s="124">
        <v>0.04</v>
      </c>
      <c r="TOB140" s="124">
        <v>0.04</v>
      </c>
      <c r="TOC140" s="124">
        <v>0.04</v>
      </c>
      <c r="TOD140" s="124">
        <v>0.04</v>
      </c>
      <c r="TOE140" s="124">
        <v>0.04</v>
      </c>
      <c r="TOF140" s="124">
        <v>0.04</v>
      </c>
      <c r="TOG140" s="124">
        <v>0.04</v>
      </c>
      <c r="TOH140" s="124">
        <v>0.04</v>
      </c>
      <c r="TOI140" s="124">
        <v>0.04</v>
      </c>
      <c r="TOJ140" s="124">
        <v>0.04</v>
      </c>
      <c r="TOK140" s="124">
        <v>0.04</v>
      </c>
      <c r="TOL140" s="124">
        <v>0.04</v>
      </c>
      <c r="TOM140" s="124">
        <v>0.04</v>
      </c>
      <c r="TON140" s="124">
        <v>0.04</v>
      </c>
      <c r="TOO140" s="124">
        <v>0.04</v>
      </c>
      <c r="TOP140" s="124">
        <v>0.04</v>
      </c>
      <c r="TOQ140" s="124">
        <v>0.04</v>
      </c>
      <c r="TOR140" s="124">
        <v>0.04</v>
      </c>
      <c r="TOS140" s="124">
        <v>0.04</v>
      </c>
      <c r="TOT140" s="124">
        <v>0.04</v>
      </c>
      <c r="TOU140" s="124">
        <v>0.04</v>
      </c>
      <c r="TOV140" s="124">
        <v>0.04</v>
      </c>
      <c r="TOW140" s="124">
        <v>0.04</v>
      </c>
      <c r="TOX140" s="124">
        <v>0.04</v>
      </c>
      <c r="TOY140" s="124">
        <v>0.04</v>
      </c>
      <c r="TOZ140" s="124">
        <v>0.04</v>
      </c>
      <c r="TPA140" s="124">
        <v>0.04</v>
      </c>
      <c r="TPB140" s="124">
        <v>0.04</v>
      </c>
      <c r="TPC140" s="124">
        <v>0.04</v>
      </c>
      <c r="TPD140" s="124">
        <v>0.04</v>
      </c>
      <c r="TPE140" s="124">
        <v>0.04</v>
      </c>
      <c r="TPF140" s="124">
        <v>0.04</v>
      </c>
      <c r="TPG140" s="124">
        <v>0.04</v>
      </c>
      <c r="TPH140" s="124">
        <v>0.04</v>
      </c>
      <c r="TPI140" s="124">
        <v>0.04</v>
      </c>
      <c r="TPJ140" s="124">
        <v>0.04</v>
      </c>
      <c r="TPK140" s="124">
        <v>0.04</v>
      </c>
      <c r="TPL140" s="124">
        <v>0.04</v>
      </c>
      <c r="TPM140" s="124">
        <v>0.04</v>
      </c>
      <c r="TPN140" s="124">
        <v>0.04</v>
      </c>
      <c r="TPO140" s="124">
        <v>0.04</v>
      </c>
      <c r="TPP140" s="124">
        <v>0.04</v>
      </c>
      <c r="TPQ140" s="124">
        <v>0.04</v>
      </c>
      <c r="TPR140" s="124">
        <v>0.04</v>
      </c>
      <c r="TPS140" s="124">
        <v>0.04</v>
      </c>
      <c r="TPT140" s="124">
        <v>0.04</v>
      </c>
      <c r="TPU140" s="124">
        <v>0.04</v>
      </c>
      <c r="TPV140" s="124">
        <v>0.04</v>
      </c>
      <c r="TPW140" s="124">
        <v>0.04</v>
      </c>
      <c r="TPX140" s="124">
        <v>0.04</v>
      </c>
      <c r="TPY140" s="124">
        <v>0.04</v>
      </c>
      <c r="TPZ140" s="124">
        <v>0.04</v>
      </c>
      <c r="TQA140" s="124">
        <v>0.04</v>
      </c>
      <c r="TQB140" s="124">
        <v>0.04</v>
      </c>
      <c r="TQC140" s="124">
        <v>0.04</v>
      </c>
      <c r="TQD140" s="124">
        <v>0.04</v>
      </c>
      <c r="TQE140" s="124">
        <v>0.04</v>
      </c>
      <c r="TQF140" s="124">
        <v>0.04</v>
      </c>
      <c r="TQG140" s="124">
        <v>0.04</v>
      </c>
      <c r="TQH140" s="124">
        <v>0.04</v>
      </c>
      <c r="TQI140" s="124">
        <v>0.04</v>
      </c>
      <c r="TQJ140" s="124">
        <v>0.04</v>
      </c>
      <c r="TQK140" s="124">
        <v>0.04</v>
      </c>
      <c r="TQL140" s="124">
        <v>0.04</v>
      </c>
      <c r="TQM140" s="124">
        <v>0.04</v>
      </c>
      <c r="TQN140" s="124">
        <v>0.04</v>
      </c>
      <c r="TQO140" s="124">
        <v>0.04</v>
      </c>
      <c r="TQP140" s="124">
        <v>0.04</v>
      </c>
      <c r="TQQ140" s="124">
        <v>0.04</v>
      </c>
      <c r="TQR140" s="124">
        <v>0.04</v>
      </c>
      <c r="TQS140" s="124">
        <v>0.04</v>
      </c>
      <c r="TQT140" s="124">
        <v>0.04</v>
      </c>
      <c r="TQU140" s="124">
        <v>0.04</v>
      </c>
      <c r="TQV140" s="124">
        <v>0.04</v>
      </c>
      <c r="TQW140" s="124">
        <v>0.04</v>
      </c>
      <c r="TQX140" s="124">
        <v>0.04</v>
      </c>
      <c r="TQY140" s="124">
        <v>0.04</v>
      </c>
      <c r="TQZ140" s="124">
        <v>0.04</v>
      </c>
      <c r="TRA140" s="124">
        <v>0.04</v>
      </c>
      <c r="TRB140" s="124">
        <v>0.04</v>
      </c>
      <c r="TRC140" s="124">
        <v>0.04</v>
      </c>
      <c r="TRD140" s="124">
        <v>0.04</v>
      </c>
      <c r="TRE140" s="124">
        <v>0.04</v>
      </c>
      <c r="TRF140" s="124">
        <v>0.04</v>
      </c>
      <c r="TRG140" s="124">
        <v>0.04</v>
      </c>
      <c r="TRH140" s="124">
        <v>0.04</v>
      </c>
      <c r="TRI140" s="124">
        <v>0.04</v>
      </c>
      <c r="TRJ140" s="124">
        <v>0.04</v>
      </c>
      <c r="TRK140" s="124">
        <v>0.04</v>
      </c>
      <c r="TRL140" s="124">
        <v>0.04</v>
      </c>
      <c r="TRM140" s="124">
        <v>0.04</v>
      </c>
      <c r="TRN140" s="124">
        <v>0.04</v>
      </c>
      <c r="TRO140" s="124">
        <v>0.04</v>
      </c>
      <c r="TRP140" s="124">
        <v>0.04</v>
      </c>
      <c r="TRQ140" s="124">
        <v>0.04</v>
      </c>
      <c r="TRR140" s="124">
        <v>0.04</v>
      </c>
      <c r="TRS140" s="124">
        <v>0.04</v>
      </c>
      <c r="TRT140" s="124">
        <v>0.04</v>
      </c>
      <c r="TRU140" s="124">
        <v>0.04</v>
      </c>
      <c r="TRV140" s="124">
        <v>0.04</v>
      </c>
      <c r="TRW140" s="124">
        <v>0.04</v>
      </c>
      <c r="TRX140" s="124">
        <v>0.04</v>
      </c>
      <c r="TRY140" s="124">
        <v>0.04</v>
      </c>
      <c r="TRZ140" s="124">
        <v>0.04</v>
      </c>
      <c r="TSA140" s="124">
        <v>0.04</v>
      </c>
      <c r="TSB140" s="124">
        <v>0.04</v>
      </c>
      <c r="TSC140" s="124">
        <v>0.04</v>
      </c>
      <c r="TSD140" s="124">
        <v>0.04</v>
      </c>
      <c r="TSE140" s="124">
        <v>0.04</v>
      </c>
      <c r="TSF140" s="124">
        <v>0.04</v>
      </c>
      <c r="TSG140" s="124">
        <v>0.04</v>
      </c>
      <c r="TSH140" s="124">
        <v>0.04</v>
      </c>
      <c r="TSI140" s="124">
        <v>0.04</v>
      </c>
      <c r="TSJ140" s="124">
        <v>0.04</v>
      </c>
      <c r="TSK140" s="124">
        <v>0.04</v>
      </c>
      <c r="TSL140" s="124">
        <v>0.04</v>
      </c>
      <c r="TSM140" s="124">
        <v>0.04</v>
      </c>
      <c r="TSN140" s="124">
        <v>0.04</v>
      </c>
      <c r="TSO140" s="124">
        <v>0.04</v>
      </c>
      <c r="TSP140" s="124">
        <v>0.04</v>
      </c>
      <c r="TSQ140" s="124">
        <v>0.04</v>
      </c>
      <c r="TSR140" s="124">
        <v>0.04</v>
      </c>
      <c r="TSS140" s="124">
        <v>0.04</v>
      </c>
      <c r="TST140" s="124">
        <v>0.04</v>
      </c>
      <c r="TSU140" s="124">
        <v>0.04</v>
      </c>
      <c r="TSV140" s="124">
        <v>0.04</v>
      </c>
      <c r="TSW140" s="124">
        <v>0.04</v>
      </c>
      <c r="TSX140" s="124">
        <v>0.04</v>
      </c>
      <c r="TSY140" s="124">
        <v>0.04</v>
      </c>
      <c r="TSZ140" s="124">
        <v>0.04</v>
      </c>
      <c r="TTA140" s="124">
        <v>0.04</v>
      </c>
      <c r="TTB140" s="124">
        <v>0.04</v>
      </c>
      <c r="TTC140" s="124">
        <v>0.04</v>
      </c>
      <c r="TTD140" s="124">
        <v>0.04</v>
      </c>
      <c r="TTE140" s="124">
        <v>0.04</v>
      </c>
      <c r="TTF140" s="124">
        <v>0.04</v>
      </c>
      <c r="TTG140" s="124">
        <v>0.04</v>
      </c>
      <c r="TTH140" s="124">
        <v>0.04</v>
      </c>
      <c r="TTI140" s="124">
        <v>0.04</v>
      </c>
      <c r="TTJ140" s="124">
        <v>0.04</v>
      </c>
      <c r="TTK140" s="124">
        <v>0.04</v>
      </c>
      <c r="TTL140" s="124">
        <v>0.04</v>
      </c>
      <c r="TTM140" s="124">
        <v>0.04</v>
      </c>
      <c r="TTN140" s="124">
        <v>0.04</v>
      </c>
      <c r="TTO140" s="124">
        <v>0.04</v>
      </c>
      <c r="TTP140" s="124">
        <v>0.04</v>
      </c>
      <c r="TTQ140" s="124">
        <v>0.04</v>
      </c>
      <c r="TTR140" s="124">
        <v>0.04</v>
      </c>
      <c r="TTS140" s="124">
        <v>0.04</v>
      </c>
      <c r="TTT140" s="124">
        <v>0.04</v>
      </c>
      <c r="TTU140" s="124">
        <v>0.04</v>
      </c>
      <c r="TTV140" s="124">
        <v>0.04</v>
      </c>
      <c r="TTW140" s="124">
        <v>0.04</v>
      </c>
      <c r="TTX140" s="124">
        <v>0.04</v>
      </c>
      <c r="TTY140" s="124">
        <v>0.04</v>
      </c>
      <c r="TTZ140" s="124">
        <v>0.04</v>
      </c>
      <c r="TUA140" s="124">
        <v>0.04</v>
      </c>
      <c r="TUB140" s="124">
        <v>0.04</v>
      </c>
      <c r="TUC140" s="124">
        <v>0.04</v>
      </c>
      <c r="TUD140" s="124">
        <v>0.04</v>
      </c>
      <c r="TUE140" s="124">
        <v>0.04</v>
      </c>
      <c r="TUF140" s="124">
        <v>0.04</v>
      </c>
      <c r="TUG140" s="124">
        <v>0.04</v>
      </c>
      <c r="TUH140" s="124">
        <v>0.04</v>
      </c>
      <c r="TUI140" s="124">
        <v>0.04</v>
      </c>
      <c r="TUJ140" s="124">
        <v>0.04</v>
      </c>
      <c r="TUK140" s="124">
        <v>0.04</v>
      </c>
      <c r="TUL140" s="124">
        <v>0.04</v>
      </c>
      <c r="TUM140" s="124">
        <v>0.04</v>
      </c>
      <c r="TUN140" s="124">
        <v>0.04</v>
      </c>
      <c r="TUO140" s="124">
        <v>0.04</v>
      </c>
      <c r="TUP140" s="124">
        <v>0.04</v>
      </c>
      <c r="TUQ140" s="124">
        <v>0.04</v>
      </c>
      <c r="TUR140" s="124">
        <v>0.04</v>
      </c>
      <c r="TUS140" s="124">
        <v>0.04</v>
      </c>
      <c r="TUT140" s="124">
        <v>0.04</v>
      </c>
      <c r="TUU140" s="124">
        <v>0.04</v>
      </c>
      <c r="TUV140" s="124">
        <v>0.04</v>
      </c>
      <c r="TUW140" s="124">
        <v>0.04</v>
      </c>
      <c r="TUX140" s="124">
        <v>0.04</v>
      </c>
      <c r="TUY140" s="124">
        <v>0.04</v>
      </c>
      <c r="TUZ140" s="124">
        <v>0.04</v>
      </c>
      <c r="TVA140" s="124">
        <v>0.04</v>
      </c>
      <c r="TVB140" s="124">
        <v>0.04</v>
      </c>
      <c r="TVC140" s="124">
        <v>0.04</v>
      </c>
      <c r="TVD140" s="124">
        <v>0.04</v>
      </c>
      <c r="TVE140" s="124">
        <v>0.04</v>
      </c>
      <c r="TVF140" s="124">
        <v>0.04</v>
      </c>
      <c r="TVG140" s="124">
        <v>0.04</v>
      </c>
      <c r="TVH140" s="124">
        <v>0.04</v>
      </c>
      <c r="TVI140" s="124">
        <v>0.04</v>
      </c>
      <c r="TVJ140" s="124">
        <v>0.04</v>
      </c>
      <c r="TVK140" s="124">
        <v>0.04</v>
      </c>
      <c r="TVL140" s="124">
        <v>0.04</v>
      </c>
      <c r="TVM140" s="124">
        <v>0.04</v>
      </c>
      <c r="TVN140" s="124">
        <v>0.04</v>
      </c>
      <c r="TVO140" s="124">
        <v>0.04</v>
      </c>
      <c r="TVP140" s="124">
        <v>0.04</v>
      </c>
      <c r="TVQ140" s="124">
        <v>0.04</v>
      </c>
      <c r="TVR140" s="124">
        <v>0.04</v>
      </c>
      <c r="TVS140" s="124">
        <v>0.04</v>
      </c>
      <c r="TVT140" s="124">
        <v>0.04</v>
      </c>
      <c r="TVU140" s="124">
        <v>0.04</v>
      </c>
      <c r="TVV140" s="124">
        <v>0.04</v>
      </c>
      <c r="TVW140" s="124">
        <v>0.04</v>
      </c>
      <c r="TVX140" s="124">
        <v>0.04</v>
      </c>
      <c r="TVY140" s="124">
        <v>0.04</v>
      </c>
      <c r="TVZ140" s="124">
        <v>0.04</v>
      </c>
      <c r="TWA140" s="124">
        <v>0.04</v>
      </c>
      <c r="TWB140" s="124">
        <v>0.04</v>
      </c>
      <c r="TWC140" s="124">
        <v>0.04</v>
      </c>
      <c r="TWD140" s="124">
        <v>0.04</v>
      </c>
      <c r="TWE140" s="124">
        <v>0.04</v>
      </c>
      <c r="TWF140" s="124">
        <v>0.04</v>
      </c>
      <c r="TWG140" s="124">
        <v>0.04</v>
      </c>
      <c r="TWH140" s="124">
        <v>0.04</v>
      </c>
      <c r="TWI140" s="124">
        <v>0.04</v>
      </c>
      <c r="TWJ140" s="124">
        <v>0.04</v>
      </c>
      <c r="TWK140" s="124">
        <v>0.04</v>
      </c>
      <c r="TWL140" s="124">
        <v>0.04</v>
      </c>
      <c r="TWM140" s="124">
        <v>0.04</v>
      </c>
      <c r="TWN140" s="124">
        <v>0.04</v>
      </c>
      <c r="TWO140" s="124">
        <v>0.04</v>
      </c>
      <c r="TWP140" s="124">
        <v>0.04</v>
      </c>
      <c r="TWQ140" s="124">
        <v>0.04</v>
      </c>
      <c r="TWR140" s="124">
        <v>0.04</v>
      </c>
      <c r="TWS140" s="124">
        <v>0.04</v>
      </c>
      <c r="TWT140" s="124">
        <v>0.04</v>
      </c>
      <c r="TWU140" s="124">
        <v>0.04</v>
      </c>
      <c r="TWV140" s="124">
        <v>0.04</v>
      </c>
      <c r="TWW140" s="124">
        <v>0.04</v>
      </c>
      <c r="TWX140" s="124">
        <v>0.04</v>
      </c>
      <c r="TWY140" s="124">
        <v>0.04</v>
      </c>
      <c r="TWZ140" s="124">
        <v>0.04</v>
      </c>
      <c r="TXA140" s="124">
        <v>0.04</v>
      </c>
      <c r="TXB140" s="124">
        <v>0.04</v>
      </c>
      <c r="TXC140" s="124">
        <v>0.04</v>
      </c>
      <c r="TXD140" s="124">
        <v>0.04</v>
      </c>
      <c r="TXE140" s="124">
        <v>0.04</v>
      </c>
      <c r="TXF140" s="124">
        <v>0.04</v>
      </c>
      <c r="TXG140" s="124">
        <v>0.04</v>
      </c>
      <c r="TXH140" s="124">
        <v>0.04</v>
      </c>
      <c r="TXI140" s="124">
        <v>0.04</v>
      </c>
      <c r="TXJ140" s="124">
        <v>0.04</v>
      </c>
      <c r="TXK140" s="124">
        <v>0.04</v>
      </c>
      <c r="TXL140" s="124">
        <v>0.04</v>
      </c>
      <c r="TXM140" s="124">
        <v>0.04</v>
      </c>
      <c r="TXN140" s="124">
        <v>0.04</v>
      </c>
      <c r="TXO140" s="124">
        <v>0.04</v>
      </c>
      <c r="TXP140" s="124">
        <v>0.04</v>
      </c>
      <c r="TXQ140" s="124">
        <v>0.04</v>
      </c>
      <c r="TXR140" s="124">
        <v>0.04</v>
      </c>
      <c r="TXS140" s="124">
        <v>0.04</v>
      </c>
      <c r="TXT140" s="124">
        <v>0.04</v>
      </c>
      <c r="TXU140" s="124">
        <v>0.04</v>
      </c>
      <c r="TXV140" s="124">
        <v>0.04</v>
      </c>
      <c r="TXW140" s="124">
        <v>0.04</v>
      </c>
      <c r="TXX140" s="124">
        <v>0.04</v>
      </c>
      <c r="TXY140" s="124">
        <v>0.04</v>
      </c>
      <c r="TXZ140" s="124">
        <v>0.04</v>
      </c>
      <c r="TYA140" s="124">
        <v>0.04</v>
      </c>
      <c r="TYB140" s="124">
        <v>0.04</v>
      </c>
      <c r="TYC140" s="124">
        <v>0.04</v>
      </c>
      <c r="TYD140" s="124">
        <v>0.04</v>
      </c>
      <c r="TYE140" s="124">
        <v>0.04</v>
      </c>
      <c r="TYF140" s="124">
        <v>0.04</v>
      </c>
      <c r="TYG140" s="124">
        <v>0.04</v>
      </c>
      <c r="TYH140" s="124">
        <v>0.04</v>
      </c>
      <c r="TYI140" s="124">
        <v>0.04</v>
      </c>
      <c r="TYJ140" s="124">
        <v>0.04</v>
      </c>
      <c r="TYK140" s="124">
        <v>0.04</v>
      </c>
      <c r="TYL140" s="124">
        <v>0.04</v>
      </c>
      <c r="TYM140" s="124">
        <v>0.04</v>
      </c>
      <c r="TYN140" s="124">
        <v>0.04</v>
      </c>
      <c r="TYO140" s="124">
        <v>0.04</v>
      </c>
      <c r="TYP140" s="124">
        <v>0.04</v>
      </c>
      <c r="TYQ140" s="124">
        <v>0.04</v>
      </c>
      <c r="TYR140" s="124">
        <v>0.04</v>
      </c>
      <c r="TYS140" s="124">
        <v>0.04</v>
      </c>
      <c r="TYT140" s="124">
        <v>0.04</v>
      </c>
      <c r="TYU140" s="124">
        <v>0.04</v>
      </c>
      <c r="TYV140" s="124">
        <v>0.04</v>
      </c>
      <c r="TYW140" s="124">
        <v>0.04</v>
      </c>
      <c r="TYX140" s="124">
        <v>0.04</v>
      </c>
      <c r="TYY140" s="124">
        <v>0.04</v>
      </c>
      <c r="TYZ140" s="124">
        <v>0.04</v>
      </c>
      <c r="TZA140" s="124">
        <v>0.04</v>
      </c>
      <c r="TZB140" s="124">
        <v>0.04</v>
      </c>
      <c r="TZC140" s="124">
        <v>0.04</v>
      </c>
      <c r="TZD140" s="124">
        <v>0.04</v>
      </c>
      <c r="TZE140" s="124">
        <v>0.04</v>
      </c>
      <c r="TZF140" s="124">
        <v>0.04</v>
      </c>
      <c r="TZG140" s="124">
        <v>0.04</v>
      </c>
      <c r="TZH140" s="124">
        <v>0.04</v>
      </c>
      <c r="TZI140" s="124">
        <v>0.04</v>
      </c>
      <c r="TZJ140" s="124">
        <v>0.04</v>
      </c>
      <c r="TZK140" s="124">
        <v>0.04</v>
      </c>
      <c r="TZL140" s="124">
        <v>0.04</v>
      </c>
      <c r="TZM140" s="124">
        <v>0.04</v>
      </c>
      <c r="TZN140" s="124">
        <v>0.04</v>
      </c>
      <c r="TZO140" s="124">
        <v>0.04</v>
      </c>
      <c r="TZP140" s="124">
        <v>0.04</v>
      </c>
      <c r="TZQ140" s="124">
        <v>0.04</v>
      </c>
      <c r="TZR140" s="124">
        <v>0.04</v>
      </c>
      <c r="TZS140" s="124">
        <v>0.04</v>
      </c>
      <c r="TZT140" s="124">
        <v>0.04</v>
      </c>
      <c r="TZU140" s="124">
        <v>0.04</v>
      </c>
      <c r="TZV140" s="124">
        <v>0.04</v>
      </c>
      <c r="TZW140" s="124">
        <v>0.04</v>
      </c>
      <c r="TZX140" s="124">
        <v>0.04</v>
      </c>
      <c r="TZY140" s="124">
        <v>0.04</v>
      </c>
      <c r="TZZ140" s="124">
        <v>0.04</v>
      </c>
      <c r="UAA140" s="124">
        <v>0.04</v>
      </c>
      <c r="UAB140" s="124">
        <v>0.04</v>
      </c>
      <c r="UAC140" s="124">
        <v>0.04</v>
      </c>
      <c r="UAD140" s="124">
        <v>0.04</v>
      </c>
      <c r="UAE140" s="124">
        <v>0.04</v>
      </c>
      <c r="UAF140" s="124">
        <v>0.04</v>
      </c>
      <c r="UAG140" s="124">
        <v>0.04</v>
      </c>
      <c r="UAH140" s="124">
        <v>0.04</v>
      </c>
      <c r="UAI140" s="124">
        <v>0.04</v>
      </c>
      <c r="UAJ140" s="124">
        <v>0.04</v>
      </c>
      <c r="UAK140" s="124">
        <v>0.04</v>
      </c>
      <c r="UAL140" s="124">
        <v>0.04</v>
      </c>
      <c r="UAM140" s="124">
        <v>0.04</v>
      </c>
      <c r="UAN140" s="124">
        <v>0.04</v>
      </c>
      <c r="UAO140" s="124">
        <v>0.04</v>
      </c>
      <c r="UAP140" s="124">
        <v>0.04</v>
      </c>
      <c r="UAQ140" s="124">
        <v>0.04</v>
      </c>
      <c r="UAR140" s="124">
        <v>0.04</v>
      </c>
      <c r="UAS140" s="124">
        <v>0.04</v>
      </c>
      <c r="UAT140" s="124">
        <v>0.04</v>
      </c>
      <c r="UAU140" s="124">
        <v>0.04</v>
      </c>
      <c r="UAV140" s="124">
        <v>0.04</v>
      </c>
      <c r="UAW140" s="124">
        <v>0.04</v>
      </c>
      <c r="UAX140" s="124">
        <v>0.04</v>
      </c>
      <c r="UAY140" s="124">
        <v>0.04</v>
      </c>
      <c r="UAZ140" s="124">
        <v>0.04</v>
      </c>
      <c r="UBA140" s="124">
        <v>0.04</v>
      </c>
      <c r="UBB140" s="124">
        <v>0.04</v>
      </c>
      <c r="UBC140" s="124">
        <v>0.04</v>
      </c>
      <c r="UBD140" s="124">
        <v>0.04</v>
      </c>
      <c r="UBE140" s="124">
        <v>0.04</v>
      </c>
      <c r="UBF140" s="124">
        <v>0.04</v>
      </c>
      <c r="UBG140" s="124">
        <v>0.04</v>
      </c>
      <c r="UBH140" s="124">
        <v>0.04</v>
      </c>
      <c r="UBI140" s="124">
        <v>0.04</v>
      </c>
      <c r="UBJ140" s="124">
        <v>0.04</v>
      </c>
      <c r="UBK140" s="124">
        <v>0.04</v>
      </c>
      <c r="UBL140" s="124">
        <v>0.04</v>
      </c>
      <c r="UBM140" s="124">
        <v>0.04</v>
      </c>
      <c r="UBN140" s="124">
        <v>0.04</v>
      </c>
      <c r="UBO140" s="124">
        <v>0.04</v>
      </c>
      <c r="UBP140" s="124">
        <v>0.04</v>
      </c>
      <c r="UBQ140" s="124">
        <v>0.04</v>
      </c>
      <c r="UBR140" s="124">
        <v>0.04</v>
      </c>
      <c r="UBS140" s="124">
        <v>0.04</v>
      </c>
      <c r="UBT140" s="124">
        <v>0.04</v>
      </c>
      <c r="UBU140" s="124">
        <v>0.04</v>
      </c>
      <c r="UBV140" s="124">
        <v>0.04</v>
      </c>
      <c r="UBW140" s="124">
        <v>0.04</v>
      </c>
      <c r="UBX140" s="124">
        <v>0.04</v>
      </c>
      <c r="UBY140" s="124">
        <v>0.04</v>
      </c>
      <c r="UBZ140" s="124">
        <v>0.04</v>
      </c>
      <c r="UCA140" s="124">
        <v>0.04</v>
      </c>
      <c r="UCB140" s="124">
        <v>0.04</v>
      </c>
      <c r="UCC140" s="124">
        <v>0.04</v>
      </c>
      <c r="UCD140" s="124">
        <v>0.04</v>
      </c>
      <c r="UCE140" s="124">
        <v>0.04</v>
      </c>
      <c r="UCF140" s="124">
        <v>0.04</v>
      </c>
      <c r="UCG140" s="124">
        <v>0.04</v>
      </c>
      <c r="UCH140" s="124">
        <v>0.04</v>
      </c>
      <c r="UCI140" s="124">
        <v>0.04</v>
      </c>
      <c r="UCJ140" s="124">
        <v>0.04</v>
      </c>
      <c r="UCK140" s="124">
        <v>0.04</v>
      </c>
      <c r="UCL140" s="124">
        <v>0.04</v>
      </c>
      <c r="UCM140" s="124">
        <v>0.04</v>
      </c>
      <c r="UCN140" s="124">
        <v>0.04</v>
      </c>
      <c r="UCO140" s="124">
        <v>0.04</v>
      </c>
      <c r="UCP140" s="124">
        <v>0.04</v>
      </c>
      <c r="UCQ140" s="124">
        <v>0.04</v>
      </c>
      <c r="UCR140" s="124">
        <v>0.04</v>
      </c>
      <c r="UCS140" s="124">
        <v>0.04</v>
      </c>
      <c r="UCT140" s="124">
        <v>0.04</v>
      </c>
      <c r="UCU140" s="124">
        <v>0.04</v>
      </c>
      <c r="UCV140" s="124">
        <v>0.04</v>
      </c>
      <c r="UCW140" s="124">
        <v>0.04</v>
      </c>
      <c r="UCX140" s="124">
        <v>0.04</v>
      </c>
      <c r="UCY140" s="124">
        <v>0.04</v>
      </c>
      <c r="UCZ140" s="124">
        <v>0.04</v>
      </c>
      <c r="UDA140" s="124">
        <v>0.04</v>
      </c>
      <c r="UDB140" s="124">
        <v>0.04</v>
      </c>
      <c r="UDC140" s="124">
        <v>0.04</v>
      </c>
      <c r="UDD140" s="124">
        <v>0.04</v>
      </c>
      <c r="UDE140" s="124">
        <v>0.04</v>
      </c>
      <c r="UDF140" s="124">
        <v>0.04</v>
      </c>
      <c r="UDG140" s="124">
        <v>0.04</v>
      </c>
      <c r="UDH140" s="124">
        <v>0.04</v>
      </c>
      <c r="UDI140" s="124">
        <v>0.04</v>
      </c>
      <c r="UDJ140" s="124">
        <v>0.04</v>
      </c>
      <c r="UDK140" s="124">
        <v>0.04</v>
      </c>
      <c r="UDL140" s="124">
        <v>0.04</v>
      </c>
      <c r="UDM140" s="124">
        <v>0.04</v>
      </c>
      <c r="UDN140" s="124">
        <v>0.04</v>
      </c>
      <c r="UDO140" s="124">
        <v>0.04</v>
      </c>
      <c r="UDP140" s="124">
        <v>0.04</v>
      </c>
      <c r="UDQ140" s="124">
        <v>0.04</v>
      </c>
      <c r="UDR140" s="124">
        <v>0.04</v>
      </c>
      <c r="UDS140" s="124">
        <v>0.04</v>
      </c>
      <c r="UDT140" s="124">
        <v>0.04</v>
      </c>
      <c r="UDU140" s="124">
        <v>0.04</v>
      </c>
      <c r="UDV140" s="124">
        <v>0.04</v>
      </c>
      <c r="UDW140" s="124">
        <v>0.04</v>
      </c>
      <c r="UDX140" s="124">
        <v>0.04</v>
      </c>
      <c r="UDY140" s="124">
        <v>0.04</v>
      </c>
      <c r="UDZ140" s="124">
        <v>0.04</v>
      </c>
      <c r="UEA140" s="124">
        <v>0.04</v>
      </c>
      <c r="UEB140" s="124">
        <v>0.04</v>
      </c>
      <c r="UEC140" s="124">
        <v>0.04</v>
      </c>
      <c r="UED140" s="124">
        <v>0.04</v>
      </c>
      <c r="UEE140" s="124">
        <v>0.04</v>
      </c>
      <c r="UEF140" s="124">
        <v>0.04</v>
      </c>
      <c r="UEG140" s="124">
        <v>0.04</v>
      </c>
      <c r="UEH140" s="124">
        <v>0.04</v>
      </c>
      <c r="UEI140" s="124">
        <v>0.04</v>
      </c>
      <c r="UEJ140" s="124">
        <v>0.04</v>
      </c>
      <c r="UEK140" s="124">
        <v>0.04</v>
      </c>
      <c r="UEL140" s="124">
        <v>0.04</v>
      </c>
      <c r="UEM140" s="124">
        <v>0.04</v>
      </c>
      <c r="UEN140" s="124">
        <v>0.04</v>
      </c>
      <c r="UEO140" s="124">
        <v>0.04</v>
      </c>
      <c r="UEP140" s="124">
        <v>0.04</v>
      </c>
      <c r="UEQ140" s="124">
        <v>0.04</v>
      </c>
      <c r="UER140" s="124">
        <v>0.04</v>
      </c>
      <c r="UES140" s="124">
        <v>0.04</v>
      </c>
      <c r="UET140" s="124">
        <v>0.04</v>
      </c>
      <c r="UEU140" s="124">
        <v>0.04</v>
      </c>
      <c r="UEV140" s="124">
        <v>0.04</v>
      </c>
      <c r="UEW140" s="124">
        <v>0.04</v>
      </c>
      <c r="UEX140" s="124">
        <v>0.04</v>
      </c>
      <c r="UEY140" s="124">
        <v>0.04</v>
      </c>
      <c r="UEZ140" s="124">
        <v>0.04</v>
      </c>
      <c r="UFA140" s="124">
        <v>0.04</v>
      </c>
      <c r="UFB140" s="124">
        <v>0.04</v>
      </c>
      <c r="UFC140" s="124">
        <v>0.04</v>
      </c>
      <c r="UFD140" s="124">
        <v>0.04</v>
      </c>
      <c r="UFE140" s="124">
        <v>0.04</v>
      </c>
      <c r="UFF140" s="124">
        <v>0.04</v>
      </c>
      <c r="UFG140" s="124">
        <v>0.04</v>
      </c>
      <c r="UFH140" s="124">
        <v>0.04</v>
      </c>
      <c r="UFI140" s="124">
        <v>0.04</v>
      </c>
      <c r="UFJ140" s="124">
        <v>0.04</v>
      </c>
      <c r="UFK140" s="124">
        <v>0.04</v>
      </c>
      <c r="UFL140" s="124">
        <v>0.04</v>
      </c>
      <c r="UFM140" s="124">
        <v>0.04</v>
      </c>
      <c r="UFN140" s="124">
        <v>0.04</v>
      </c>
      <c r="UFO140" s="124">
        <v>0.04</v>
      </c>
      <c r="UFP140" s="124">
        <v>0.04</v>
      </c>
      <c r="UFQ140" s="124">
        <v>0.04</v>
      </c>
      <c r="UFR140" s="124">
        <v>0.04</v>
      </c>
      <c r="UFS140" s="124">
        <v>0.04</v>
      </c>
      <c r="UFT140" s="124">
        <v>0.04</v>
      </c>
      <c r="UFU140" s="124">
        <v>0.04</v>
      </c>
      <c r="UFV140" s="124">
        <v>0.04</v>
      </c>
      <c r="UFW140" s="124">
        <v>0.04</v>
      </c>
      <c r="UFX140" s="124">
        <v>0.04</v>
      </c>
      <c r="UFY140" s="124">
        <v>0.04</v>
      </c>
      <c r="UFZ140" s="124">
        <v>0.04</v>
      </c>
      <c r="UGA140" s="124">
        <v>0.04</v>
      </c>
      <c r="UGB140" s="124">
        <v>0.04</v>
      </c>
      <c r="UGC140" s="124">
        <v>0.04</v>
      </c>
      <c r="UGD140" s="124">
        <v>0.04</v>
      </c>
      <c r="UGE140" s="124">
        <v>0.04</v>
      </c>
      <c r="UGF140" s="124">
        <v>0.04</v>
      </c>
      <c r="UGG140" s="124">
        <v>0.04</v>
      </c>
      <c r="UGH140" s="124">
        <v>0.04</v>
      </c>
      <c r="UGI140" s="124">
        <v>0.04</v>
      </c>
      <c r="UGJ140" s="124">
        <v>0.04</v>
      </c>
      <c r="UGK140" s="124">
        <v>0.04</v>
      </c>
      <c r="UGL140" s="124">
        <v>0.04</v>
      </c>
      <c r="UGM140" s="124">
        <v>0.04</v>
      </c>
      <c r="UGN140" s="124">
        <v>0.04</v>
      </c>
      <c r="UGO140" s="124">
        <v>0.04</v>
      </c>
      <c r="UGP140" s="124">
        <v>0.04</v>
      </c>
      <c r="UGQ140" s="124">
        <v>0.04</v>
      </c>
      <c r="UGR140" s="124">
        <v>0.04</v>
      </c>
      <c r="UGS140" s="124">
        <v>0.04</v>
      </c>
      <c r="UGT140" s="124">
        <v>0.04</v>
      </c>
      <c r="UGU140" s="124">
        <v>0.04</v>
      </c>
      <c r="UGV140" s="124">
        <v>0.04</v>
      </c>
      <c r="UGW140" s="124">
        <v>0.04</v>
      </c>
      <c r="UGX140" s="124">
        <v>0.04</v>
      </c>
      <c r="UGY140" s="124">
        <v>0.04</v>
      </c>
      <c r="UGZ140" s="124">
        <v>0.04</v>
      </c>
      <c r="UHA140" s="124">
        <v>0.04</v>
      </c>
      <c r="UHB140" s="124">
        <v>0.04</v>
      </c>
      <c r="UHC140" s="124">
        <v>0.04</v>
      </c>
      <c r="UHD140" s="124">
        <v>0.04</v>
      </c>
      <c r="UHE140" s="124">
        <v>0.04</v>
      </c>
      <c r="UHF140" s="124">
        <v>0.04</v>
      </c>
      <c r="UHG140" s="124">
        <v>0.04</v>
      </c>
      <c r="UHH140" s="124">
        <v>0.04</v>
      </c>
      <c r="UHI140" s="124">
        <v>0.04</v>
      </c>
      <c r="UHJ140" s="124">
        <v>0.04</v>
      </c>
      <c r="UHK140" s="124">
        <v>0.04</v>
      </c>
      <c r="UHL140" s="124">
        <v>0.04</v>
      </c>
      <c r="UHM140" s="124">
        <v>0.04</v>
      </c>
      <c r="UHN140" s="124">
        <v>0.04</v>
      </c>
      <c r="UHO140" s="124">
        <v>0.04</v>
      </c>
      <c r="UHP140" s="124">
        <v>0.04</v>
      </c>
      <c r="UHQ140" s="124">
        <v>0.04</v>
      </c>
      <c r="UHR140" s="124">
        <v>0.04</v>
      </c>
      <c r="UHS140" s="124">
        <v>0.04</v>
      </c>
      <c r="UHT140" s="124">
        <v>0.04</v>
      </c>
      <c r="UHU140" s="124">
        <v>0.04</v>
      </c>
      <c r="UHV140" s="124">
        <v>0.04</v>
      </c>
      <c r="UHW140" s="124">
        <v>0.04</v>
      </c>
      <c r="UHX140" s="124">
        <v>0.04</v>
      </c>
      <c r="UHY140" s="124">
        <v>0.04</v>
      </c>
      <c r="UHZ140" s="124">
        <v>0.04</v>
      </c>
      <c r="UIA140" s="124">
        <v>0.04</v>
      </c>
      <c r="UIB140" s="124">
        <v>0.04</v>
      </c>
      <c r="UIC140" s="124">
        <v>0.04</v>
      </c>
      <c r="UID140" s="124">
        <v>0.04</v>
      </c>
      <c r="UIE140" s="124">
        <v>0.04</v>
      </c>
      <c r="UIF140" s="124">
        <v>0.04</v>
      </c>
      <c r="UIG140" s="124">
        <v>0.04</v>
      </c>
      <c r="UIH140" s="124">
        <v>0.04</v>
      </c>
      <c r="UII140" s="124">
        <v>0.04</v>
      </c>
      <c r="UIJ140" s="124">
        <v>0.04</v>
      </c>
      <c r="UIK140" s="124">
        <v>0.04</v>
      </c>
      <c r="UIL140" s="124">
        <v>0.04</v>
      </c>
      <c r="UIM140" s="124">
        <v>0.04</v>
      </c>
      <c r="UIN140" s="124">
        <v>0.04</v>
      </c>
      <c r="UIO140" s="124">
        <v>0.04</v>
      </c>
      <c r="UIP140" s="124">
        <v>0.04</v>
      </c>
      <c r="UIQ140" s="124">
        <v>0.04</v>
      </c>
      <c r="UIR140" s="124">
        <v>0.04</v>
      </c>
      <c r="UIS140" s="124">
        <v>0.04</v>
      </c>
      <c r="UIT140" s="124">
        <v>0.04</v>
      </c>
      <c r="UIU140" s="124">
        <v>0.04</v>
      </c>
      <c r="UIV140" s="124">
        <v>0.04</v>
      </c>
      <c r="UIW140" s="124">
        <v>0.04</v>
      </c>
      <c r="UIX140" s="124">
        <v>0.04</v>
      </c>
      <c r="UIY140" s="124">
        <v>0.04</v>
      </c>
      <c r="UIZ140" s="124">
        <v>0.04</v>
      </c>
      <c r="UJA140" s="124">
        <v>0.04</v>
      </c>
      <c r="UJB140" s="124">
        <v>0.04</v>
      </c>
      <c r="UJC140" s="124">
        <v>0.04</v>
      </c>
      <c r="UJD140" s="124">
        <v>0.04</v>
      </c>
      <c r="UJE140" s="124">
        <v>0.04</v>
      </c>
      <c r="UJF140" s="124">
        <v>0.04</v>
      </c>
      <c r="UJG140" s="124">
        <v>0.04</v>
      </c>
      <c r="UJH140" s="124">
        <v>0.04</v>
      </c>
      <c r="UJI140" s="124">
        <v>0.04</v>
      </c>
      <c r="UJJ140" s="124">
        <v>0.04</v>
      </c>
      <c r="UJK140" s="124">
        <v>0.04</v>
      </c>
      <c r="UJL140" s="124">
        <v>0.04</v>
      </c>
      <c r="UJM140" s="124">
        <v>0.04</v>
      </c>
      <c r="UJN140" s="124">
        <v>0.04</v>
      </c>
      <c r="UJO140" s="124">
        <v>0.04</v>
      </c>
      <c r="UJP140" s="124">
        <v>0.04</v>
      </c>
      <c r="UJQ140" s="124">
        <v>0.04</v>
      </c>
      <c r="UJR140" s="124">
        <v>0.04</v>
      </c>
      <c r="UJS140" s="124">
        <v>0.04</v>
      </c>
      <c r="UJT140" s="124">
        <v>0.04</v>
      </c>
      <c r="UJU140" s="124">
        <v>0.04</v>
      </c>
      <c r="UJV140" s="124">
        <v>0.04</v>
      </c>
      <c r="UJW140" s="124">
        <v>0.04</v>
      </c>
      <c r="UJX140" s="124">
        <v>0.04</v>
      </c>
      <c r="UJY140" s="124">
        <v>0.04</v>
      </c>
      <c r="UJZ140" s="124">
        <v>0.04</v>
      </c>
      <c r="UKA140" s="124">
        <v>0.04</v>
      </c>
      <c r="UKB140" s="124">
        <v>0.04</v>
      </c>
      <c r="UKC140" s="124">
        <v>0.04</v>
      </c>
      <c r="UKD140" s="124">
        <v>0.04</v>
      </c>
      <c r="UKE140" s="124">
        <v>0.04</v>
      </c>
      <c r="UKF140" s="124">
        <v>0.04</v>
      </c>
      <c r="UKG140" s="124">
        <v>0.04</v>
      </c>
      <c r="UKH140" s="124">
        <v>0.04</v>
      </c>
      <c r="UKI140" s="124">
        <v>0.04</v>
      </c>
      <c r="UKJ140" s="124">
        <v>0.04</v>
      </c>
      <c r="UKK140" s="124">
        <v>0.04</v>
      </c>
      <c r="UKL140" s="124">
        <v>0.04</v>
      </c>
      <c r="UKM140" s="124">
        <v>0.04</v>
      </c>
      <c r="UKN140" s="124">
        <v>0.04</v>
      </c>
      <c r="UKO140" s="124">
        <v>0.04</v>
      </c>
      <c r="UKP140" s="124">
        <v>0.04</v>
      </c>
      <c r="UKQ140" s="124">
        <v>0.04</v>
      </c>
      <c r="UKR140" s="124">
        <v>0.04</v>
      </c>
      <c r="UKS140" s="124">
        <v>0.04</v>
      </c>
      <c r="UKT140" s="124">
        <v>0.04</v>
      </c>
      <c r="UKU140" s="124">
        <v>0.04</v>
      </c>
      <c r="UKV140" s="124">
        <v>0.04</v>
      </c>
      <c r="UKW140" s="124">
        <v>0.04</v>
      </c>
      <c r="UKX140" s="124">
        <v>0.04</v>
      </c>
      <c r="UKY140" s="124">
        <v>0.04</v>
      </c>
      <c r="UKZ140" s="124">
        <v>0.04</v>
      </c>
      <c r="ULA140" s="124">
        <v>0.04</v>
      </c>
      <c r="ULB140" s="124">
        <v>0.04</v>
      </c>
      <c r="ULC140" s="124">
        <v>0.04</v>
      </c>
      <c r="ULD140" s="124">
        <v>0.04</v>
      </c>
      <c r="ULE140" s="124">
        <v>0.04</v>
      </c>
      <c r="ULF140" s="124">
        <v>0.04</v>
      </c>
      <c r="ULG140" s="124">
        <v>0.04</v>
      </c>
      <c r="ULH140" s="124">
        <v>0.04</v>
      </c>
      <c r="ULI140" s="124">
        <v>0.04</v>
      </c>
      <c r="ULJ140" s="124">
        <v>0.04</v>
      </c>
      <c r="ULK140" s="124">
        <v>0.04</v>
      </c>
      <c r="ULL140" s="124">
        <v>0.04</v>
      </c>
      <c r="ULM140" s="124">
        <v>0.04</v>
      </c>
      <c r="ULN140" s="124">
        <v>0.04</v>
      </c>
      <c r="ULO140" s="124">
        <v>0.04</v>
      </c>
      <c r="ULP140" s="124">
        <v>0.04</v>
      </c>
      <c r="ULQ140" s="124">
        <v>0.04</v>
      </c>
      <c r="ULR140" s="124">
        <v>0.04</v>
      </c>
      <c r="ULS140" s="124">
        <v>0.04</v>
      </c>
      <c r="ULT140" s="124">
        <v>0.04</v>
      </c>
      <c r="ULU140" s="124">
        <v>0.04</v>
      </c>
      <c r="ULV140" s="124">
        <v>0.04</v>
      </c>
      <c r="ULW140" s="124">
        <v>0.04</v>
      </c>
      <c r="ULX140" s="124">
        <v>0.04</v>
      </c>
      <c r="ULY140" s="124">
        <v>0.04</v>
      </c>
      <c r="ULZ140" s="124">
        <v>0.04</v>
      </c>
      <c r="UMA140" s="124">
        <v>0.04</v>
      </c>
      <c r="UMB140" s="124">
        <v>0.04</v>
      </c>
      <c r="UMC140" s="124">
        <v>0.04</v>
      </c>
      <c r="UMD140" s="124">
        <v>0.04</v>
      </c>
      <c r="UME140" s="124">
        <v>0.04</v>
      </c>
      <c r="UMF140" s="124">
        <v>0.04</v>
      </c>
      <c r="UMG140" s="124">
        <v>0.04</v>
      </c>
      <c r="UMH140" s="124">
        <v>0.04</v>
      </c>
      <c r="UMI140" s="124">
        <v>0.04</v>
      </c>
      <c r="UMJ140" s="124">
        <v>0.04</v>
      </c>
      <c r="UMK140" s="124">
        <v>0.04</v>
      </c>
      <c r="UML140" s="124">
        <v>0.04</v>
      </c>
      <c r="UMM140" s="124">
        <v>0.04</v>
      </c>
      <c r="UMN140" s="124">
        <v>0.04</v>
      </c>
      <c r="UMO140" s="124">
        <v>0.04</v>
      </c>
      <c r="UMP140" s="124">
        <v>0.04</v>
      </c>
      <c r="UMQ140" s="124">
        <v>0.04</v>
      </c>
      <c r="UMR140" s="124">
        <v>0.04</v>
      </c>
      <c r="UMS140" s="124">
        <v>0.04</v>
      </c>
      <c r="UMT140" s="124">
        <v>0.04</v>
      </c>
      <c r="UMU140" s="124">
        <v>0.04</v>
      </c>
      <c r="UMV140" s="124">
        <v>0.04</v>
      </c>
      <c r="UMW140" s="124">
        <v>0.04</v>
      </c>
      <c r="UMX140" s="124">
        <v>0.04</v>
      </c>
      <c r="UMY140" s="124">
        <v>0.04</v>
      </c>
      <c r="UMZ140" s="124">
        <v>0.04</v>
      </c>
      <c r="UNA140" s="124">
        <v>0.04</v>
      </c>
      <c r="UNB140" s="124">
        <v>0.04</v>
      </c>
      <c r="UNC140" s="124">
        <v>0.04</v>
      </c>
      <c r="UND140" s="124">
        <v>0.04</v>
      </c>
      <c r="UNE140" s="124">
        <v>0.04</v>
      </c>
      <c r="UNF140" s="124">
        <v>0.04</v>
      </c>
      <c r="UNG140" s="124">
        <v>0.04</v>
      </c>
      <c r="UNH140" s="124">
        <v>0.04</v>
      </c>
      <c r="UNI140" s="124">
        <v>0.04</v>
      </c>
      <c r="UNJ140" s="124">
        <v>0.04</v>
      </c>
      <c r="UNK140" s="124">
        <v>0.04</v>
      </c>
      <c r="UNL140" s="124">
        <v>0.04</v>
      </c>
      <c r="UNM140" s="124">
        <v>0.04</v>
      </c>
      <c r="UNN140" s="124">
        <v>0.04</v>
      </c>
      <c r="UNO140" s="124">
        <v>0.04</v>
      </c>
      <c r="UNP140" s="124">
        <v>0.04</v>
      </c>
      <c r="UNQ140" s="124">
        <v>0.04</v>
      </c>
      <c r="UNR140" s="124">
        <v>0.04</v>
      </c>
      <c r="UNS140" s="124">
        <v>0.04</v>
      </c>
      <c r="UNT140" s="124">
        <v>0.04</v>
      </c>
      <c r="UNU140" s="124">
        <v>0.04</v>
      </c>
      <c r="UNV140" s="124">
        <v>0.04</v>
      </c>
      <c r="UNW140" s="124">
        <v>0.04</v>
      </c>
      <c r="UNX140" s="124">
        <v>0.04</v>
      </c>
      <c r="UNY140" s="124">
        <v>0.04</v>
      </c>
      <c r="UNZ140" s="124">
        <v>0.04</v>
      </c>
      <c r="UOA140" s="124">
        <v>0.04</v>
      </c>
      <c r="UOB140" s="124">
        <v>0.04</v>
      </c>
      <c r="UOC140" s="124">
        <v>0.04</v>
      </c>
      <c r="UOD140" s="124">
        <v>0.04</v>
      </c>
      <c r="UOE140" s="124">
        <v>0.04</v>
      </c>
      <c r="UOF140" s="124">
        <v>0.04</v>
      </c>
      <c r="UOG140" s="124">
        <v>0.04</v>
      </c>
      <c r="UOH140" s="124">
        <v>0.04</v>
      </c>
      <c r="UOI140" s="124">
        <v>0.04</v>
      </c>
      <c r="UOJ140" s="124">
        <v>0.04</v>
      </c>
      <c r="UOK140" s="124">
        <v>0.04</v>
      </c>
      <c r="UOL140" s="124">
        <v>0.04</v>
      </c>
      <c r="UOM140" s="124">
        <v>0.04</v>
      </c>
      <c r="UON140" s="124">
        <v>0.04</v>
      </c>
      <c r="UOO140" s="124">
        <v>0.04</v>
      </c>
      <c r="UOP140" s="124">
        <v>0.04</v>
      </c>
      <c r="UOQ140" s="124">
        <v>0.04</v>
      </c>
      <c r="UOR140" s="124">
        <v>0.04</v>
      </c>
      <c r="UOS140" s="124">
        <v>0.04</v>
      </c>
      <c r="UOT140" s="124">
        <v>0.04</v>
      </c>
      <c r="UOU140" s="124">
        <v>0.04</v>
      </c>
      <c r="UOV140" s="124">
        <v>0.04</v>
      </c>
      <c r="UOW140" s="124">
        <v>0.04</v>
      </c>
      <c r="UOX140" s="124">
        <v>0.04</v>
      </c>
      <c r="UOY140" s="124">
        <v>0.04</v>
      </c>
      <c r="UOZ140" s="124">
        <v>0.04</v>
      </c>
      <c r="UPA140" s="124">
        <v>0.04</v>
      </c>
      <c r="UPB140" s="124">
        <v>0.04</v>
      </c>
      <c r="UPC140" s="124">
        <v>0.04</v>
      </c>
      <c r="UPD140" s="124">
        <v>0.04</v>
      </c>
      <c r="UPE140" s="124">
        <v>0.04</v>
      </c>
      <c r="UPF140" s="124">
        <v>0.04</v>
      </c>
      <c r="UPG140" s="124">
        <v>0.04</v>
      </c>
      <c r="UPH140" s="124">
        <v>0.04</v>
      </c>
      <c r="UPI140" s="124">
        <v>0.04</v>
      </c>
      <c r="UPJ140" s="124">
        <v>0.04</v>
      </c>
      <c r="UPK140" s="124">
        <v>0.04</v>
      </c>
      <c r="UPL140" s="124">
        <v>0.04</v>
      </c>
      <c r="UPM140" s="124">
        <v>0.04</v>
      </c>
      <c r="UPN140" s="124">
        <v>0.04</v>
      </c>
      <c r="UPO140" s="124">
        <v>0.04</v>
      </c>
      <c r="UPP140" s="124">
        <v>0.04</v>
      </c>
      <c r="UPQ140" s="124">
        <v>0.04</v>
      </c>
      <c r="UPR140" s="124">
        <v>0.04</v>
      </c>
      <c r="UPS140" s="124">
        <v>0.04</v>
      </c>
      <c r="UPT140" s="124">
        <v>0.04</v>
      </c>
      <c r="UPU140" s="124">
        <v>0.04</v>
      </c>
      <c r="UPV140" s="124">
        <v>0.04</v>
      </c>
      <c r="UPW140" s="124">
        <v>0.04</v>
      </c>
      <c r="UPX140" s="124">
        <v>0.04</v>
      </c>
      <c r="UPY140" s="124">
        <v>0.04</v>
      </c>
      <c r="UPZ140" s="124">
        <v>0.04</v>
      </c>
      <c r="UQA140" s="124">
        <v>0.04</v>
      </c>
      <c r="UQB140" s="124">
        <v>0.04</v>
      </c>
      <c r="UQC140" s="124">
        <v>0.04</v>
      </c>
      <c r="UQD140" s="124">
        <v>0.04</v>
      </c>
      <c r="UQE140" s="124">
        <v>0.04</v>
      </c>
      <c r="UQF140" s="124">
        <v>0.04</v>
      </c>
      <c r="UQG140" s="124">
        <v>0.04</v>
      </c>
      <c r="UQH140" s="124">
        <v>0.04</v>
      </c>
      <c r="UQI140" s="124">
        <v>0.04</v>
      </c>
      <c r="UQJ140" s="124">
        <v>0.04</v>
      </c>
      <c r="UQK140" s="124">
        <v>0.04</v>
      </c>
      <c r="UQL140" s="124">
        <v>0.04</v>
      </c>
      <c r="UQM140" s="124">
        <v>0.04</v>
      </c>
      <c r="UQN140" s="124">
        <v>0.04</v>
      </c>
      <c r="UQO140" s="124">
        <v>0.04</v>
      </c>
      <c r="UQP140" s="124">
        <v>0.04</v>
      </c>
      <c r="UQQ140" s="124">
        <v>0.04</v>
      </c>
      <c r="UQR140" s="124">
        <v>0.04</v>
      </c>
      <c r="UQS140" s="124">
        <v>0.04</v>
      </c>
      <c r="UQT140" s="124">
        <v>0.04</v>
      </c>
      <c r="UQU140" s="124">
        <v>0.04</v>
      </c>
      <c r="UQV140" s="124">
        <v>0.04</v>
      </c>
      <c r="UQW140" s="124">
        <v>0.04</v>
      </c>
      <c r="UQX140" s="124">
        <v>0.04</v>
      </c>
      <c r="UQY140" s="124">
        <v>0.04</v>
      </c>
      <c r="UQZ140" s="124">
        <v>0.04</v>
      </c>
      <c r="URA140" s="124">
        <v>0.04</v>
      </c>
      <c r="URB140" s="124">
        <v>0.04</v>
      </c>
      <c r="URC140" s="124">
        <v>0.04</v>
      </c>
      <c r="URD140" s="124">
        <v>0.04</v>
      </c>
      <c r="URE140" s="124">
        <v>0.04</v>
      </c>
      <c r="URF140" s="124">
        <v>0.04</v>
      </c>
      <c r="URG140" s="124">
        <v>0.04</v>
      </c>
      <c r="URH140" s="124">
        <v>0.04</v>
      </c>
      <c r="URI140" s="124">
        <v>0.04</v>
      </c>
      <c r="URJ140" s="124">
        <v>0.04</v>
      </c>
      <c r="URK140" s="124">
        <v>0.04</v>
      </c>
      <c r="URL140" s="124">
        <v>0.04</v>
      </c>
      <c r="URM140" s="124">
        <v>0.04</v>
      </c>
      <c r="URN140" s="124">
        <v>0.04</v>
      </c>
      <c r="URO140" s="124">
        <v>0.04</v>
      </c>
      <c r="URP140" s="124">
        <v>0.04</v>
      </c>
      <c r="URQ140" s="124">
        <v>0.04</v>
      </c>
      <c r="URR140" s="124">
        <v>0.04</v>
      </c>
      <c r="URS140" s="124">
        <v>0.04</v>
      </c>
      <c r="URT140" s="124">
        <v>0.04</v>
      </c>
      <c r="URU140" s="124">
        <v>0.04</v>
      </c>
      <c r="URV140" s="124">
        <v>0.04</v>
      </c>
      <c r="URW140" s="124">
        <v>0.04</v>
      </c>
      <c r="URX140" s="124">
        <v>0.04</v>
      </c>
      <c r="URY140" s="124">
        <v>0.04</v>
      </c>
      <c r="URZ140" s="124">
        <v>0.04</v>
      </c>
      <c r="USA140" s="124">
        <v>0.04</v>
      </c>
      <c r="USB140" s="124">
        <v>0.04</v>
      </c>
      <c r="USC140" s="124">
        <v>0.04</v>
      </c>
      <c r="USD140" s="124">
        <v>0.04</v>
      </c>
      <c r="USE140" s="124">
        <v>0.04</v>
      </c>
      <c r="USF140" s="124">
        <v>0.04</v>
      </c>
      <c r="USG140" s="124">
        <v>0.04</v>
      </c>
      <c r="USH140" s="124">
        <v>0.04</v>
      </c>
      <c r="USI140" s="124">
        <v>0.04</v>
      </c>
      <c r="USJ140" s="124">
        <v>0.04</v>
      </c>
      <c r="USK140" s="124">
        <v>0.04</v>
      </c>
      <c r="USL140" s="124">
        <v>0.04</v>
      </c>
      <c r="USM140" s="124">
        <v>0.04</v>
      </c>
      <c r="USN140" s="124">
        <v>0.04</v>
      </c>
      <c r="USO140" s="124">
        <v>0.04</v>
      </c>
      <c r="USP140" s="124">
        <v>0.04</v>
      </c>
      <c r="USQ140" s="124">
        <v>0.04</v>
      </c>
      <c r="USR140" s="124">
        <v>0.04</v>
      </c>
      <c r="USS140" s="124">
        <v>0.04</v>
      </c>
      <c r="UST140" s="124">
        <v>0.04</v>
      </c>
      <c r="USU140" s="124">
        <v>0.04</v>
      </c>
      <c r="USV140" s="124">
        <v>0.04</v>
      </c>
      <c r="USW140" s="124">
        <v>0.04</v>
      </c>
      <c r="USX140" s="124">
        <v>0.04</v>
      </c>
      <c r="USY140" s="124">
        <v>0.04</v>
      </c>
      <c r="USZ140" s="124">
        <v>0.04</v>
      </c>
      <c r="UTA140" s="124">
        <v>0.04</v>
      </c>
      <c r="UTB140" s="124">
        <v>0.04</v>
      </c>
      <c r="UTC140" s="124">
        <v>0.04</v>
      </c>
      <c r="UTD140" s="124">
        <v>0.04</v>
      </c>
      <c r="UTE140" s="124">
        <v>0.04</v>
      </c>
      <c r="UTF140" s="124">
        <v>0.04</v>
      </c>
      <c r="UTG140" s="124">
        <v>0.04</v>
      </c>
      <c r="UTH140" s="124">
        <v>0.04</v>
      </c>
      <c r="UTI140" s="124">
        <v>0.04</v>
      </c>
      <c r="UTJ140" s="124">
        <v>0.04</v>
      </c>
      <c r="UTK140" s="124">
        <v>0.04</v>
      </c>
      <c r="UTL140" s="124">
        <v>0.04</v>
      </c>
      <c r="UTM140" s="124">
        <v>0.04</v>
      </c>
      <c r="UTN140" s="124">
        <v>0.04</v>
      </c>
      <c r="UTO140" s="124">
        <v>0.04</v>
      </c>
      <c r="UTP140" s="124">
        <v>0.04</v>
      </c>
      <c r="UTQ140" s="124">
        <v>0.04</v>
      </c>
      <c r="UTR140" s="124">
        <v>0.04</v>
      </c>
      <c r="UTS140" s="124">
        <v>0.04</v>
      </c>
      <c r="UTT140" s="124">
        <v>0.04</v>
      </c>
      <c r="UTU140" s="124">
        <v>0.04</v>
      </c>
      <c r="UTV140" s="124">
        <v>0.04</v>
      </c>
      <c r="UTW140" s="124">
        <v>0.04</v>
      </c>
      <c r="UTX140" s="124">
        <v>0.04</v>
      </c>
      <c r="UTY140" s="124">
        <v>0.04</v>
      </c>
      <c r="UTZ140" s="124">
        <v>0.04</v>
      </c>
      <c r="UUA140" s="124">
        <v>0.04</v>
      </c>
      <c r="UUB140" s="124">
        <v>0.04</v>
      </c>
      <c r="UUC140" s="124">
        <v>0.04</v>
      </c>
      <c r="UUD140" s="124">
        <v>0.04</v>
      </c>
      <c r="UUE140" s="124">
        <v>0.04</v>
      </c>
      <c r="UUF140" s="124">
        <v>0.04</v>
      </c>
      <c r="UUG140" s="124">
        <v>0.04</v>
      </c>
      <c r="UUH140" s="124">
        <v>0.04</v>
      </c>
      <c r="UUI140" s="124">
        <v>0.04</v>
      </c>
      <c r="UUJ140" s="124">
        <v>0.04</v>
      </c>
      <c r="UUK140" s="124">
        <v>0.04</v>
      </c>
      <c r="UUL140" s="124">
        <v>0.04</v>
      </c>
      <c r="UUM140" s="124">
        <v>0.04</v>
      </c>
      <c r="UUN140" s="124">
        <v>0.04</v>
      </c>
      <c r="UUO140" s="124">
        <v>0.04</v>
      </c>
      <c r="UUP140" s="124">
        <v>0.04</v>
      </c>
      <c r="UUQ140" s="124">
        <v>0.04</v>
      </c>
      <c r="UUR140" s="124">
        <v>0.04</v>
      </c>
      <c r="UUS140" s="124">
        <v>0.04</v>
      </c>
      <c r="UUT140" s="124">
        <v>0.04</v>
      </c>
      <c r="UUU140" s="124">
        <v>0.04</v>
      </c>
      <c r="UUV140" s="124">
        <v>0.04</v>
      </c>
      <c r="UUW140" s="124">
        <v>0.04</v>
      </c>
      <c r="UUX140" s="124">
        <v>0.04</v>
      </c>
      <c r="UUY140" s="124">
        <v>0.04</v>
      </c>
      <c r="UUZ140" s="124">
        <v>0.04</v>
      </c>
      <c r="UVA140" s="124">
        <v>0.04</v>
      </c>
      <c r="UVB140" s="124">
        <v>0.04</v>
      </c>
      <c r="UVC140" s="124">
        <v>0.04</v>
      </c>
      <c r="UVD140" s="124">
        <v>0.04</v>
      </c>
      <c r="UVE140" s="124">
        <v>0.04</v>
      </c>
      <c r="UVF140" s="124">
        <v>0.04</v>
      </c>
      <c r="UVG140" s="124">
        <v>0.04</v>
      </c>
      <c r="UVH140" s="124">
        <v>0.04</v>
      </c>
      <c r="UVI140" s="124">
        <v>0.04</v>
      </c>
      <c r="UVJ140" s="124">
        <v>0.04</v>
      </c>
      <c r="UVK140" s="124">
        <v>0.04</v>
      </c>
      <c r="UVL140" s="124">
        <v>0.04</v>
      </c>
      <c r="UVM140" s="124">
        <v>0.04</v>
      </c>
      <c r="UVN140" s="124">
        <v>0.04</v>
      </c>
      <c r="UVO140" s="124">
        <v>0.04</v>
      </c>
      <c r="UVP140" s="124">
        <v>0.04</v>
      </c>
      <c r="UVQ140" s="124">
        <v>0.04</v>
      </c>
      <c r="UVR140" s="124">
        <v>0.04</v>
      </c>
      <c r="UVS140" s="124">
        <v>0.04</v>
      </c>
      <c r="UVT140" s="124">
        <v>0.04</v>
      </c>
      <c r="UVU140" s="124">
        <v>0.04</v>
      </c>
      <c r="UVV140" s="124">
        <v>0.04</v>
      </c>
      <c r="UVW140" s="124">
        <v>0.04</v>
      </c>
      <c r="UVX140" s="124">
        <v>0.04</v>
      </c>
      <c r="UVY140" s="124">
        <v>0.04</v>
      </c>
      <c r="UVZ140" s="124">
        <v>0.04</v>
      </c>
      <c r="UWA140" s="124">
        <v>0.04</v>
      </c>
      <c r="UWB140" s="124">
        <v>0.04</v>
      </c>
      <c r="UWC140" s="124">
        <v>0.04</v>
      </c>
      <c r="UWD140" s="124">
        <v>0.04</v>
      </c>
      <c r="UWE140" s="124">
        <v>0.04</v>
      </c>
      <c r="UWF140" s="124">
        <v>0.04</v>
      </c>
      <c r="UWG140" s="124">
        <v>0.04</v>
      </c>
      <c r="UWH140" s="124">
        <v>0.04</v>
      </c>
      <c r="UWI140" s="124">
        <v>0.04</v>
      </c>
      <c r="UWJ140" s="124">
        <v>0.04</v>
      </c>
      <c r="UWK140" s="124">
        <v>0.04</v>
      </c>
      <c r="UWL140" s="124">
        <v>0.04</v>
      </c>
      <c r="UWM140" s="124">
        <v>0.04</v>
      </c>
      <c r="UWN140" s="124">
        <v>0.04</v>
      </c>
      <c r="UWO140" s="124">
        <v>0.04</v>
      </c>
      <c r="UWP140" s="124">
        <v>0.04</v>
      </c>
      <c r="UWQ140" s="124">
        <v>0.04</v>
      </c>
      <c r="UWR140" s="124">
        <v>0.04</v>
      </c>
      <c r="UWS140" s="124">
        <v>0.04</v>
      </c>
      <c r="UWT140" s="124">
        <v>0.04</v>
      </c>
      <c r="UWU140" s="124">
        <v>0.04</v>
      </c>
      <c r="UWV140" s="124">
        <v>0.04</v>
      </c>
      <c r="UWW140" s="124">
        <v>0.04</v>
      </c>
      <c r="UWX140" s="124">
        <v>0.04</v>
      </c>
      <c r="UWY140" s="124">
        <v>0.04</v>
      </c>
      <c r="UWZ140" s="124">
        <v>0.04</v>
      </c>
      <c r="UXA140" s="124">
        <v>0.04</v>
      </c>
      <c r="UXB140" s="124">
        <v>0.04</v>
      </c>
      <c r="UXC140" s="124">
        <v>0.04</v>
      </c>
      <c r="UXD140" s="124">
        <v>0.04</v>
      </c>
      <c r="UXE140" s="124">
        <v>0.04</v>
      </c>
      <c r="UXF140" s="124">
        <v>0.04</v>
      </c>
      <c r="UXG140" s="124">
        <v>0.04</v>
      </c>
      <c r="UXH140" s="124">
        <v>0.04</v>
      </c>
      <c r="UXI140" s="124">
        <v>0.04</v>
      </c>
      <c r="UXJ140" s="124">
        <v>0.04</v>
      </c>
      <c r="UXK140" s="124">
        <v>0.04</v>
      </c>
      <c r="UXL140" s="124">
        <v>0.04</v>
      </c>
      <c r="UXM140" s="124">
        <v>0.04</v>
      </c>
      <c r="UXN140" s="124">
        <v>0.04</v>
      </c>
      <c r="UXO140" s="124">
        <v>0.04</v>
      </c>
      <c r="UXP140" s="124">
        <v>0.04</v>
      </c>
      <c r="UXQ140" s="124">
        <v>0.04</v>
      </c>
      <c r="UXR140" s="124">
        <v>0.04</v>
      </c>
      <c r="UXS140" s="124">
        <v>0.04</v>
      </c>
      <c r="UXT140" s="124">
        <v>0.04</v>
      </c>
      <c r="UXU140" s="124">
        <v>0.04</v>
      </c>
      <c r="UXV140" s="124">
        <v>0.04</v>
      </c>
      <c r="UXW140" s="124">
        <v>0.04</v>
      </c>
      <c r="UXX140" s="124">
        <v>0.04</v>
      </c>
      <c r="UXY140" s="124">
        <v>0.04</v>
      </c>
      <c r="UXZ140" s="124">
        <v>0.04</v>
      </c>
      <c r="UYA140" s="124">
        <v>0.04</v>
      </c>
      <c r="UYB140" s="124">
        <v>0.04</v>
      </c>
      <c r="UYC140" s="124">
        <v>0.04</v>
      </c>
      <c r="UYD140" s="124">
        <v>0.04</v>
      </c>
      <c r="UYE140" s="124">
        <v>0.04</v>
      </c>
      <c r="UYF140" s="124">
        <v>0.04</v>
      </c>
      <c r="UYG140" s="124">
        <v>0.04</v>
      </c>
      <c r="UYH140" s="124">
        <v>0.04</v>
      </c>
      <c r="UYI140" s="124">
        <v>0.04</v>
      </c>
      <c r="UYJ140" s="124">
        <v>0.04</v>
      </c>
      <c r="UYK140" s="124">
        <v>0.04</v>
      </c>
      <c r="UYL140" s="124">
        <v>0.04</v>
      </c>
      <c r="UYM140" s="124">
        <v>0.04</v>
      </c>
      <c r="UYN140" s="124">
        <v>0.04</v>
      </c>
      <c r="UYO140" s="124">
        <v>0.04</v>
      </c>
      <c r="UYP140" s="124">
        <v>0.04</v>
      </c>
      <c r="UYQ140" s="124">
        <v>0.04</v>
      </c>
      <c r="UYR140" s="124">
        <v>0.04</v>
      </c>
      <c r="UYS140" s="124">
        <v>0.04</v>
      </c>
      <c r="UYT140" s="124">
        <v>0.04</v>
      </c>
      <c r="UYU140" s="124">
        <v>0.04</v>
      </c>
      <c r="UYV140" s="124">
        <v>0.04</v>
      </c>
      <c r="UYW140" s="124">
        <v>0.04</v>
      </c>
      <c r="UYX140" s="124">
        <v>0.04</v>
      </c>
      <c r="UYY140" s="124">
        <v>0.04</v>
      </c>
      <c r="UYZ140" s="124">
        <v>0.04</v>
      </c>
      <c r="UZA140" s="124">
        <v>0.04</v>
      </c>
      <c r="UZB140" s="124">
        <v>0.04</v>
      </c>
      <c r="UZC140" s="124">
        <v>0.04</v>
      </c>
      <c r="UZD140" s="124">
        <v>0.04</v>
      </c>
      <c r="UZE140" s="124">
        <v>0.04</v>
      </c>
      <c r="UZF140" s="124">
        <v>0.04</v>
      </c>
      <c r="UZG140" s="124">
        <v>0.04</v>
      </c>
      <c r="UZH140" s="124">
        <v>0.04</v>
      </c>
      <c r="UZI140" s="124">
        <v>0.04</v>
      </c>
      <c r="UZJ140" s="124">
        <v>0.04</v>
      </c>
      <c r="UZK140" s="124">
        <v>0.04</v>
      </c>
      <c r="UZL140" s="124">
        <v>0.04</v>
      </c>
      <c r="UZM140" s="124">
        <v>0.04</v>
      </c>
      <c r="UZN140" s="124">
        <v>0.04</v>
      </c>
      <c r="UZO140" s="124">
        <v>0.04</v>
      </c>
      <c r="UZP140" s="124">
        <v>0.04</v>
      </c>
      <c r="UZQ140" s="124">
        <v>0.04</v>
      </c>
      <c r="UZR140" s="124">
        <v>0.04</v>
      </c>
      <c r="UZS140" s="124">
        <v>0.04</v>
      </c>
      <c r="UZT140" s="124">
        <v>0.04</v>
      </c>
      <c r="UZU140" s="124">
        <v>0.04</v>
      </c>
      <c r="UZV140" s="124">
        <v>0.04</v>
      </c>
      <c r="UZW140" s="124">
        <v>0.04</v>
      </c>
      <c r="UZX140" s="124">
        <v>0.04</v>
      </c>
      <c r="UZY140" s="124">
        <v>0.04</v>
      </c>
      <c r="UZZ140" s="124">
        <v>0.04</v>
      </c>
      <c r="VAA140" s="124">
        <v>0.04</v>
      </c>
      <c r="VAB140" s="124">
        <v>0.04</v>
      </c>
      <c r="VAC140" s="124">
        <v>0.04</v>
      </c>
      <c r="VAD140" s="124">
        <v>0.04</v>
      </c>
      <c r="VAE140" s="124">
        <v>0.04</v>
      </c>
      <c r="VAF140" s="124">
        <v>0.04</v>
      </c>
      <c r="VAG140" s="124">
        <v>0.04</v>
      </c>
      <c r="VAH140" s="124">
        <v>0.04</v>
      </c>
      <c r="VAI140" s="124">
        <v>0.04</v>
      </c>
      <c r="VAJ140" s="124">
        <v>0.04</v>
      </c>
      <c r="VAK140" s="124">
        <v>0.04</v>
      </c>
      <c r="VAL140" s="124">
        <v>0.04</v>
      </c>
      <c r="VAM140" s="124">
        <v>0.04</v>
      </c>
      <c r="VAN140" s="124">
        <v>0.04</v>
      </c>
      <c r="VAO140" s="124">
        <v>0.04</v>
      </c>
      <c r="VAP140" s="124">
        <v>0.04</v>
      </c>
      <c r="VAQ140" s="124">
        <v>0.04</v>
      </c>
      <c r="VAR140" s="124">
        <v>0.04</v>
      </c>
      <c r="VAS140" s="124">
        <v>0.04</v>
      </c>
      <c r="VAT140" s="124">
        <v>0.04</v>
      </c>
      <c r="VAU140" s="124">
        <v>0.04</v>
      </c>
      <c r="VAV140" s="124">
        <v>0.04</v>
      </c>
      <c r="VAW140" s="124">
        <v>0.04</v>
      </c>
      <c r="VAX140" s="124">
        <v>0.04</v>
      </c>
      <c r="VAY140" s="124">
        <v>0.04</v>
      </c>
      <c r="VAZ140" s="124">
        <v>0.04</v>
      </c>
      <c r="VBA140" s="124">
        <v>0.04</v>
      </c>
      <c r="VBB140" s="124">
        <v>0.04</v>
      </c>
      <c r="VBC140" s="124">
        <v>0.04</v>
      </c>
      <c r="VBD140" s="124">
        <v>0.04</v>
      </c>
      <c r="VBE140" s="124">
        <v>0.04</v>
      </c>
      <c r="VBF140" s="124">
        <v>0.04</v>
      </c>
      <c r="VBG140" s="124">
        <v>0.04</v>
      </c>
      <c r="VBH140" s="124">
        <v>0.04</v>
      </c>
      <c r="VBI140" s="124">
        <v>0.04</v>
      </c>
      <c r="VBJ140" s="124">
        <v>0.04</v>
      </c>
      <c r="VBK140" s="124">
        <v>0.04</v>
      </c>
      <c r="VBL140" s="124">
        <v>0.04</v>
      </c>
      <c r="VBM140" s="124">
        <v>0.04</v>
      </c>
      <c r="VBN140" s="124">
        <v>0.04</v>
      </c>
      <c r="VBO140" s="124">
        <v>0.04</v>
      </c>
      <c r="VBP140" s="124">
        <v>0.04</v>
      </c>
      <c r="VBQ140" s="124">
        <v>0.04</v>
      </c>
      <c r="VBR140" s="124">
        <v>0.04</v>
      </c>
      <c r="VBS140" s="124">
        <v>0.04</v>
      </c>
      <c r="VBT140" s="124">
        <v>0.04</v>
      </c>
      <c r="VBU140" s="124">
        <v>0.04</v>
      </c>
      <c r="VBV140" s="124">
        <v>0.04</v>
      </c>
      <c r="VBW140" s="124">
        <v>0.04</v>
      </c>
      <c r="VBX140" s="124">
        <v>0.04</v>
      </c>
      <c r="VBY140" s="124">
        <v>0.04</v>
      </c>
      <c r="VBZ140" s="124">
        <v>0.04</v>
      </c>
      <c r="VCA140" s="124">
        <v>0.04</v>
      </c>
      <c r="VCB140" s="124">
        <v>0.04</v>
      </c>
      <c r="VCC140" s="124">
        <v>0.04</v>
      </c>
      <c r="VCD140" s="124">
        <v>0.04</v>
      </c>
      <c r="VCE140" s="124">
        <v>0.04</v>
      </c>
      <c r="VCF140" s="124">
        <v>0.04</v>
      </c>
      <c r="VCG140" s="124">
        <v>0.04</v>
      </c>
      <c r="VCH140" s="124">
        <v>0.04</v>
      </c>
      <c r="VCI140" s="124">
        <v>0.04</v>
      </c>
      <c r="VCJ140" s="124">
        <v>0.04</v>
      </c>
      <c r="VCK140" s="124">
        <v>0.04</v>
      </c>
      <c r="VCL140" s="124">
        <v>0.04</v>
      </c>
      <c r="VCM140" s="124">
        <v>0.04</v>
      </c>
      <c r="VCN140" s="124">
        <v>0.04</v>
      </c>
      <c r="VCO140" s="124">
        <v>0.04</v>
      </c>
      <c r="VCP140" s="124">
        <v>0.04</v>
      </c>
      <c r="VCQ140" s="124">
        <v>0.04</v>
      </c>
      <c r="VCR140" s="124">
        <v>0.04</v>
      </c>
      <c r="VCS140" s="124">
        <v>0.04</v>
      </c>
      <c r="VCT140" s="124">
        <v>0.04</v>
      </c>
      <c r="VCU140" s="124">
        <v>0.04</v>
      </c>
      <c r="VCV140" s="124">
        <v>0.04</v>
      </c>
      <c r="VCW140" s="124">
        <v>0.04</v>
      </c>
      <c r="VCX140" s="124">
        <v>0.04</v>
      </c>
      <c r="VCY140" s="124">
        <v>0.04</v>
      </c>
      <c r="VCZ140" s="124">
        <v>0.04</v>
      </c>
      <c r="VDA140" s="124">
        <v>0.04</v>
      </c>
      <c r="VDB140" s="124">
        <v>0.04</v>
      </c>
      <c r="VDC140" s="124">
        <v>0.04</v>
      </c>
      <c r="VDD140" s="124">
        <v>0.04</v>
      </c>
      <c r="VDE140" s="124">
        <v>0.04</v>
      </c>
      <c r="VDF140" s="124">
        <v>0.04</v>
      </c>
      <c r="VDG140" s="124">
        <v>0.04</v>
      </c>
      <c r="VDH140" s="124">
        <v>0.04</v>
      </c>
      <c r="VDI140" s="124">
        <v>0.04</v>
      </c>
      <c r="VDJ140" s="124">
        <v>0.04</v>
      </c>
      <c r="VDK140" s="124">
        <v>0.04</v>
      </c>
      <c r="VDL140" s="124">
        <v>0.04</v>
      </c>
      <c r="VDM140" s="124">
        <v>0.04</v>
      </c>
      <c r="VDN140" s="124">
        <v>0.04</v>
      </c>
      <c r="VDO140" s="124">
        <v>0.04</v>
      </c>
      <c r="VDP140" s="124">
        <v>0.04</v>
      </c>
      <c r="VDQ140" s="124">
        <v>0.04</v>
      </c>
      <c r="VDR140" s="124">
        <v>0.04</v>
      </c>
      <c r="VDS140" s="124">
        <v>0.04</v>
      </c>
      <c r="VDT140" s="124">
        <v>0.04</v>
      </c>
      <c r="VDU140" s="124">
        <v>0.04</v>
      </c>
      <c r="VDV140" s="124">
        <v>0.04</v>
      </c>
      <c r="VDW140" s="124">
        <v>0.04</v>
      </c>
      <c r="VDX140" s="124">
        <v>0.04</v>
      </c>
      <c r="VDY140" s="124">
        <v>0.04</v>
      </c>
      <c r="VDZ140" s="124">
        <v>0.04</v>
      </c>
      <c r="VEA140" s="124">
        <v>0.04</v>
      </c>
      <c r="VEB140" s="124">
        <v>0.04</v>
      </c>
      <c r="VEC140" s="124">
        <v>0.04</v>
      </c>
      <c r="VED140" s="124">
        <v>0.04</v>
      </c>
      <c r="VEE140" s="124">
        <v>0.04</v>
      </c>
      <c r="VEF140" s="124">
        <v>0.04</v>
      </c>
      <c r="VEG140" s="124">
        <v>0.04</v>
      </c>
      <c r="VEH140" s="124">
        <v>0.04</v>
      </c>
      <c r="VEI140" s="124">
        <v>0.04</v>
      </c>
      <c r="VEJ140" s="124">
        <v>0.04</v>
      </c>
      <c r="VEK140" s="124">
        <v>0.04</v>
      </c>
      <c r="VEL140" s="124">
        <v>0.04</v>
      </c>
      <c r="VEM140" s="124">
        <v>0.04</v>
      </c>
      <c r="VEN140" s="124">
        <v>0.04</v>
      </c>
      <c r="VEO140" s="124">
        <v>0.04</v>
      </c>
      <c r="VEP140" s="124">
        <v>0.04</v>
      </c>
      <c r="VEQ140" s="124">
        <v>0.04</v>
      </c>
      <c r="VER140" s="124">
        <v>0.04</v>
      </c>
      <c r="VES140" s="124">
        <v>0.04</v>
      </c>
      <c r="VET140" s="124">
        <v>0.04</v>
      </c>
      <c r="VEU140" s="124">
        <v>0.04</v>
      </c>
      <c r="VEV140" s="124">
        <v>0.04</v>
      </c>
      <c r="VEW140" s="124">
        <v>0.04</v>
      </c>
      <c r="VEX140" s="124">
        <v>0.04</v>
      </c>
      <c r="VEY140" s="124">
        <v>0.04</v>
      </c>
      <c r="VEZ140" s="124">
        <v>0.04</v>
      </c>
      <c r="VFA140" s="124">
        <v>0.04</v>
      </c>
      <c r="VFB140" s="124">
        <v>0.04</v>
      </c>
      <c r="VFC140" s="124">
        <v>0.04</v>
      </c>
      <c r="VFD140" s="124">
        <v>0.04</v>
      </c>
      <c r="VFE140" s="124">
        <v>0.04</v>
      </c>
      <c r="VFF140" s="124">
        <v>0.04</v>
      </c>
      <c r="VFG140" s="124">
        <v>0.04</v>
      </c>
      <c r="VFH140" s="124">
        <v>0.04</v>
      </c>
      <c r="VFI140" s="124">
        <v>0.04</v>
      </c>
      <c r="VFJ140" s="124">
        <v>0.04</v>
      </c>
      <c r="VFK140" s="124">
        <v>0.04</v>
      </c>
      <c r="VFL140" s="124">
        <v>0.04</v>
      </c>
      <c r="VFM140" s="124">
        <v>0.04</v>
      </c>
      <c r="VFN140" s="124">
        <v>0.04</v>
      </c>
      <c r="VFO140" s="124">
        <v>0.04</v>
      </c>
      <c r="VFP140" s="124">
        <v>0.04</v>
      </c>
      <c r="VFQ140" s="124">
        <v>0.04</v>
      </c>
      <c r="VFR140" s="124">
        <v>0.04</v>
      </c>
      <c r="VFS140" s="124">
        <v>0.04</v>
      </c>
      <c r="VFT140" s="124">
        <v>0.04</v>
      </c>
      <c r="VFU140" s="124">
        <v>0.04</v>
      </c>
      <c r="VFV140" s="124">
        <v>0.04</v>
      </c>
      <c r="VFW140" s="124">
        <v>0.04</v>
      </c>
      <c r="VFX140" s="124">
        <v>0.04</v>
      </c>
      <c r="VFY140" s="124">
        <v>0.04</v>
      </c>
      <c r="VFZ140" s="124">
        <v>0.04</v>
      </c>
      <c r="VGA140" s="124">
        <v>0.04</v>
      </c>
      <c r="VGB140" s="124">
        <v>0.04</v>
      </c>
      <c r="VGC140" s="124">
        <v>0.04</v>
      </c>
      <c r="VGD140" s="124">
        <v>0.04</v>
      </c>
      <c r="VGE140" s="124">
        <v>0.04</v>
      </c>
      <c r="VGF140" s="124">
        <v>0.04</v>
      </c>
      <c r="VGG140" s="124">
        <v>0.04</v>
      </c>
      <c r="VGH140" s="124">
        <v>0.04</v>
      </c>
      <c r="VGI140" s="124">
        <v>0.04</v>
      </c>
      <c r="VGJ140" s="124">
        <v>0.04</v>
      </c>
      <c r="VGK140" s="124">
        <v>0.04</v>
      </c>
      <c r="VGL140" s="124">
        <v>0.04</v>
      </c>
      <c r="VGM140" s="124">
        <v>0.04</v>
      </c>
      <c r="VGN140" s="124">
        <v>0.04</v>
      </c>
      <c r="VGO140" s="124">
        <v>0.04</v>
      </c>
      <c r="VGP140" s="124">
        <v>0.04</v>
      </c>
      <c r="VGQ140" s="124">
        <v>0.04</v>
      </c>
      <c r="VGR140" s="124">
        <v>0.04</v>
      </c>
      <c r="VGS140" s="124">
        <v>0.04</v>
      </c>
      <c r="VGT140" s="124">
        <v>0.04</v>
      </c>
      <c r="VGU140" s="124">
        <v>0.04</v>
      </c>
      <c r="VGV140" s="124">
        <v>0.04</v>
      </c>
      <c r="VGW140" s="124">
        <v>0.04</v>
      </c>
      <c r="VGX140" s="124">
        <v>0.04</v>
      </c>
      <c r="VGY140" s="124">
        <v>0.04</v>
      </c>
      <c r="VGZ140" s="124">
        <v>0.04</v>
      </c>
      <c r="VHA140" s="124">
        <v>0.04</v>
      </c>
      <c r="VHB140" s="124">
        <v>0.04</v>
      </c>
      <c r="VHC140" s="124">
        <v>0.04</v>
      </c>
      <c r="VHD140" s="124">
        <v>0.04</v>
      </c>
      <c r="VHE140" s="124">
        <v>0.04</v>
      </c>
      <c r="VHF140" s="124">
        <v>0.04</v>
      </c>
      <c r="VHG140" s="124">
        <v>0.04</v>
      </c>
      <c r="VHH140" s="124">
        <v>0.04</v>
      </c>
      <c r="VHI140" s="124">
        <v>0.04</v>
      </c>
      <c r="VHJ140" s="124">
        <v>0.04</v>
      </c>
      <c r="VHK140" s="124">
        <v>0.04</v>
      </c>
      <c r="VHL140" s="124">
        <v>0.04</v>
      </c>
      <c r="VHM140" s="124">
        <v>0.04</v>
      </c>
      <c r="VHN140" s="124">
        <v>0.04</v>
      </c>
      <c r="VHO140" s="124">
        <v>0.04</v>
      </c>
      <c r="VHP140" s="124">
        <v>0.04</v>
      </c>
      <c r="VHQ140" s="124">
        <v>0.04</v>
      </c>
      <c r="VHR140" s="124">
        <v>0.04</v>
      </c>
      <c r="VHS140" s="124">
        <v>0.04</v>
      </c>
      <c r="VHT140" s="124">
        <v>0.04</v>
      </c>
      <c r="VHU140" s="124">
        <v>0.04</v>
      </c>
      <c r="VHV140" s="124">
        <v>0.04</v>
      </c>
      <c r="VHW140" s="124">
        <v>0.04</v>
      </c>
      <c r="VHX140" s="124">
        <v>0.04</v>
      </c>
      <c r="VHY140" s="124">
        <v>0.04</v>
      </c>
      <c r="VHZ140" s="124">
        <v>0.04</v>
      </c>
      <c r="VIA140" s="124">
        <v>0.04</v>
      </c>
      <c r="VIB140" s="124">
        <v>0.04</v>
      </c>
      <c r="VIC140" s="124">
        <v>0.04</v>
      </c>
      <c r="VID140" s="124">
        <v>0.04</v>
      </c>
      <c r="VIE140" s="124">
        <v>0.04</v>
      </c>
      <c r="VIF140" s="124">
        <v>0.04</v>
      </c>
      <c r="VIG140" s="124">
        <v>0.04</v>
      </c>
      <c r="VIH140" s="124">
        <v>0.04</v>
      </c>
      <c r="VII140" s="124">
        <v>0.04</v>
      </c>
      <c r="VIJ140" s="124">
        <v>0.04</v>
      </c>
      <c r="VIK140" s="124">
        <v>0.04</v>
      </c>
      <c r="VIL140" s="124">
        <v>0.04</v>
      </c>
      <c r="VIM140" s="124">
        <v>0.04</v>
      </c>
      <c r="VIN140" s="124">
        <v>0.04</v>
      </c>
      <c r="VIO140" s="124">
        <v>0.04</v>
      </c>
      <c r="VIP140" s="124">
        <v>0.04</v>
      </c>
      <c r="VIQ140" s="124">
        <v>0.04</v>
      </c>
      <c r="VIR140" s="124">
        <v>0.04</v>
      </c>
      <c r="VIS140" s="124">
        <v>0.04</v>
      </c>
      <c r="VIT140" s="124">
        <v>0.04</v>
      </c>
      <c r="VIU140" s="124">
        <v>0.04</v>
      </c>
      <c r="VIV140" s="124">
        <v>0.04</v>
      </c>
      <c r="VIW140" s="124">
        <v>0.04</v>
      </c>
      <c r="VIX140" s="124">
        <v>0.04</v>
      </c>
      <c r="VIY140" s="124">
        <v>0.04</v>
      </c>
      <c r="VIZ140" s="124">
        <v>0.04</v>
      </c>
      <c r="VJA140" s="124">
        <v>0.04</v>
      </c>
      <c r="VJB140" s="124">
        <v>0.04</v>
      </c>
      <c r="VJC140" s="124">
        <v>0.04</v>
      </c>
      <c r="VJD140" s="124">
        <v>0.04</v>
      </c>
      <c r="VJE140" s="124">
        <v>0.04</v>
      </c>
      <c r="VJF140" s="124">
        <v>0.04</v>
      </c>
      <c r="VJG140" s="124">
        <v>0.04</v>
      </c>
      <c r="VJH140" s="124">
        <v>0.04</v>
      </c>
      <c r="VJI140" s="124">
        <v>0.04</v>
      </c>
      <c r="VJJ140" s="124">
        <v>0.04</v>
      </c>
      <c r="VJK140" s="124">
        <v>0.04</v>
      </c>
      <c r="VJL140" s="124">
        <v>0.04</v>
      </c>
      <c r="VJM140" s="124">
        <v>0.04</v>
      </c>
      <c r="VJN140" s="124">
        <v>0.04</v>
      </c>
      <c r="VJO140" s="124">
        <v>0.04</v>
      </c>
      <c r="VJP140" s="124">
        <v>0.04</v>
      </c>
      <c r="VJQ140" s="124">
        <v>0.04</v>
      </c>
      <c r="VJR140" s="124">
        <v>0.04</v>
      </c>
      <c r="VJS140" s="124">
        <v>0.04</v>
      </c>
      <c r="VJT140" s="124">
        <v>0.04</v>
      </c>
      <c r="VJU140" s="124">
        <v>0.04</v>
      </c>
      <c r="VJV140" s="124">
        <v>0.04</v>
      </c>
      <c r="VJW140" s="124">
        <v>0.04</v>
      </c>
      <c r="VJX140" s="124">
        <v>0.04</v>
      </c>
      <c r="VJY140" s="124">
        <v>0.04</v>
      </c>
      <c r="VJZ140" s="124">
        <v>0.04</v>
      </c>
      <c r="VKA140" s="124">
        <v>0.04</v>
      </c>
      <c r="VKB140" s="124">
        <v>0.04</v>
      </c>
      <c r="VKC140" s="124">
        <v>0.04</v>
      </c>
      <c r="VKD140" s="124">
        <v>0.04</v>
      </c>
      <c r="VKE140" s="124">
        <v>0.04</v>
      </c>
      <c r="VKF140" s="124">
        <v>0.04</v>
      </c>
      <c r="VKG140" s="124">
        <v>0.04</v>
      </c>
      <c r="VKH140" s="124">
        <v>0.04</v>
      </c>
      <c r="VKI140" s="124">
        <v>0.04</v>
      </c>
      <c r="VKJ140" s="124">
        <v>0.04</v>
      </c>
      <c r="VKK140" s="124">
        <v>0.04</v>
      </c>
      <c r="VKL140" s="124">
        <v>0.04</v>
      </c>
      <c r="VKM140" s="124">
        <v>0.04</v>
      </c>
      <c r="VKN140" s="124">
        <v>0.04</v>
      </c>
      <c r="VKO140" s="124">
        <v>0.04</v>
      </c>
      <c r="VKP140" s="124">
        <v>0.04</v>
      </c>
      <c r="VKQ140" s="124">
        <v>0.04</v>
      </c>
      <c r="VKR140" s="124">
        <v>0.04</v>
      </c>
      <c r="VKS140" s="124">
        <v>0.04</v>
      </c>
      <c r="VKT140" s="124">
        <v>0.04</v>
      </c>
      <c r="VKU140" s="124">
        <v>0.04</v>
      </c>
      <c r="VKV140" s="124">
        <v>0.04</v>
      </c>
      <c r="VKW140" s="124">
        <v>0.04</v>
      </c>
      <c r="VKX140" s="124">
        <v>0.04</v>
      </c>
      <c r="VKY140" s="124">
        <v>0.04</v>
      </c>
      <c r="VKZ140" s="124">
        <v>0.04</v>
      </c>
      <c r="VLA140" s="124">
        <v>0.04</v>
      </c>
      <c r="VLB140" s="124">
        <v>0.04</v>
      </c>
      <c r="VLC140" s="124">
        <v>0.04</v>
      </c>
      <c r="VLD140" s="124">
        <v>0.04</v>
      </c>
      <c r="VLE140" s="124">
        <v>0.04</v>
      </c>
      <c r="VLF140" s="124">
        <v>0.04</v>
      </c>
      <c r="VLG140" s="124">
        <v>0.04</v>
      </c>
      <c r="VLH140" s="124">
        <v>0.04</v>
      </c>
      <c r="VLI140" s="124">
        <v>0.04</v>
      </c>
      <c r="VLJ140" s="124">
        <v>0.04</v>
      </c>
      <c r="VLK140" s="124">
        <v>0.04</v>
      </c>
      <c r="VLL140" s="124">
        <v>0.04</v>
      </c>
      <c r="VLM140" s="124">
        <v>0.04</v>
      </c>
      <c r="VLN140" s="124">
        <v>0.04</v>
      </c>
      <c r="VLO140" s="124">
        <v>0.04</v>
      </c>
      <c r="VLP140" s="124">
        <v>0.04</v>
      </c>
      <c r="VLQ140" s="124">
        <v>0.04</v>
      </c>
      <c r="VLR140" s="124">
        <v>0.04</v>
      </c>
      <c r="VLS140" s="124">
        <v>0.04</v>
      </c>
      <c r="VLT140" s="124">
        <v>0.04</v>
      </c>
      <c r="VLU140" s="124">
        <v>0.04</v>
      </c>
      <c r="VLV140" s="124">
        <v>0.04</v>
      </c>
      <c r="VLW140" s="124">
        <v>0.04</v>
      </c>
      <c r="VLX140" s="124">
        <v>0.04</v>
      </c>
      <c r="VLY140" s="124">
        <v>0.04</v>
      </c>
      <c r="VLZ140" s="124">
        <v>0.04</v>
      </c>
      <c r="VMA140" s="124">
        <v>0.04</v>
      </c>
      <c r="VMB140" s="124">
        <v>0.04</v>
      </c>
      <c r="VMC140" s="124">
        <v>0.04</v>
      </c>
      <c r="VMD140" s="124">
        <v>0.04</v>
      </c>
      <c r="VME140" s="124">
        <v>0.04</v>
      </c>
      <c r="VMF140" s="124">
        <v>0.04</v>
      </c>
      <c r="VMG140" s="124">
        <v>0.04</v>
      </c>
      <c r="VMH140" s="124">
        <v>0.04</v>
      </c>
      <c r="VMI140" s="124">
        <v>0.04</v>
      </c>
      <c r="VMJ140" s="124">
        <v>0.04</v>
      </c>
      <c r="VMK140" s="124">
        <v>0.04</v>
      </c>
      <c r="VML140" s="124">
        <v>0.04</v>
      </c>
      <c r="VMM140" s="124">
        <v>0.04</v>
      </c>
      <c r="VMN140" s="124">
        <v>0.04</v>
      </c>
      <c r="VMO140" s="124">
        <v>0.04</v>
      </c>
      <c r="VMP140" s="124">
        <v>0.04</v>
      </c>
      <c r="VMQ140" s="124">
        <v>0.04</v>
      </c>
      <c r="VMR140" s="124">
        <v>0.04</v>
      </c>
      <c r="VMS140" s="124">
        <v>0.04</v>
      </c>
      <c r="VMT140" s="124">
        <v>0.04</v>
      </c>
      <c r="VMU140" s="124">
        <v>0.04</v>
      </c>
      <c r="VMV140" s="124">
        <v>0.04</v>
      </c>
      <c r="VMW140" s="124">
        <v>0.04</v>
      </c>
      <c r="VMX140" s="124">
        <v>0.04</v>
      </c>
      <c r="VMY140" s="124">
        <v>0.04</v>
      </c>
      <c r="VMZ140" s="124">
        <v>0.04</v>
      </c>
      <c r="VNA140" s="124">
        <v>0.04</v>
      </c>
      <c r="VNB140" s="124">
        <v>0.04</v>
      </c>
      <c r="VNC140" s="124">
        <v>0.04</v>
      </c>
      <c r="VND140" s="124">
        <v>0.04</v>
      </c>
      <c r="VNE140" s="124">
        <v>0.04</v>
      </c>
      <c r="VNF140" s="124">
        <v>0.04</v>
      </c>
      <c r="VNG140" s="124">
        <v>0.04</v>
      </c>
      <c r="VNH140" s="124">
        <v>0.04</v>
      </c>
      <c r="VNI140" s="124">
        <v>0.04</v>
      </c>
      <c r="VNJ140" s="124">
        <v>0.04</v>
      </c>
      <c r="VNK140" s="124">
        <v>0.04</v>
      </c>
      <c r="VNL140" s="124">
        <v>0.04</v>
      </c>
      <c r="VNM140" s="124">
        <v>0.04</v>
      </c>
      <c r="VNN140" s="124">
        <v>0.04</v>
      </c>
      <c r="VNO140" s="124">
        <v>0.04</v>
      </c>
      <c r="VNP140" s="124">
        <v>0.04</v>
      </c>
      <c r="VNQ140" s="124">
        <v>0.04</v>
      </c>
      <c r="VNR140" s="124">
        <v>0.04</v>
      </c>
      <c r="VNS140" s="124">
        <v>0.04</v>
      </c>
      <c r="VNT140" s="124">
        <v>0.04</v>
      </c>
      <c r="VNU140" s="124">
        <v>0.04</v>
      </c>
      <c r="VNV140" s="124">
        <v>0.04</v>
      </c>
      <c r="VNW140" s="124">
        <v>0.04</v>
      </c>
      <c r="VNX140" s="124">
        <v>0.04</v>
      </c>
      <c r="VNY140" s="124">
        <v>0.04</v>
      </c>
      <c r="VNZ140" s="124">
        <v>0.04</v>
      </c>
      <c r="VOA140" s="124">
        <v>0.04</v>
      </c>
      <c r="VOB140" s="124">
        <v>0.04</v>
      </c>
      <c r="VOC140" s="124">
        <v>0.04</v>
      </c>
      <c r="VOD140" s="124">
        <v>0.04</v>
      </c>
      <c r="VOE140" s="124">
        <v>0.04</v>
      </c>
      <c r="VOF140" s="124">
        <v>0.04</v>
      </c>
      <c r="VOG140" s="124">
        <v>0.04</v>
      </c>
      <c r="VOH140" s="124">
        <v>0.04</v>
      </c>
      <c r="VOI140" s="124">
        <v>0.04</v>
      </c>
      <c r="VOJ140" s="124">
        <v>0.04</v>
      </c>
      <c r="VOK140" s="124">
        <v>0.04</v>
      </c>
      <c r="VOL140" s="124">
        <v>0.04</v>
      </c>
      <c r="VOM140" s="124">
        <v>0.04</v>
      </c>
      <c r="VON140" s="124">
        <v>0.04</v>
      </c>
      <c r="VOO140" s="124">
        <v>0.04</v>
      </c>
      <c r="VOP140" s="124">
        <v>0.04</v>
      </c>
      <c r="VOQ140" s="124">
        <v>0.04</v>
      </c>
      <c r="VOR140" s="124">
        <v>0.04</v>
      </c>
      <c r="VOS140" s="124">
        <v>0.04</v>
      </c>
      <c r="VOT140" s="124">
        <v>0.04</v>
      </c>
      <c r="VOU140" s="124">
        <v>0.04</v>
      </c>
      <c r="VOV140" s="124">
        <v>0.04</v>
      </c>
      <c r="VOW140" s="124">
        <v>0.04</v>
      </c>
      <c r="VOX140" s="124">
        <v>0.04</v>
      </c>
      <c r="VOY140" s="124">
        <v>0.04</v>
      </c>
      <c r="VOZ140" s="124">
        <v>0.04</v>
      </c>
      <c r="VPA140" s="124">
        <v>0.04</v>
      </c>
      <c r="VPB140" s="124">
        <v>0.04</v>
      </c>
      <c r="VPC140" s="124">
        <v>0.04</v>
      </c>
      <c r="VPD140" s="124">
        <v>0.04</v>
      </c>
      <c r="VPE140" s="124">
        <v>0.04</v>
      </c>
      <c r="VPF140" s="124">
        <v>0.04</v>
      </c>
      <c r="VPG140" s="124">
        <v>0.04</v>
      </c>
      <c r="VPH140" s="124">
        <v>0.04</v>
      </c>
      <c r="VPI140" s="124">
        <v>0.04</v>
      </c>
      <c r="VPJ140" s="124">
        <v>0.04</v>
      </c>
      <c r="VPK140" s="124">
        <v>0.04</v>
      </c>
      <c r="VPL140" s="124">
        <v>0.04</v>
      </c>
      <c r="VPM140" s="124">
        <v>0.04</v>
      </c>
      <c r="VPN140" s="124">
        <v>0.04</v>
      </c>
      <c r="VPO140" s="124">
        <v>0.04</v>
      </c>
      <c r="VPP140" s="124">
        <v>0.04</v>
      </c>
      <c r="VPQ140" s="124">
        <v>0.04</v>
      </c>
      <c r="VPR140" s="124">
        <v>0.04</v>
      </c>
      <c r="VPS140" s="124">
        <v>0.04</v>
      </c>
      <c r="VPT140" s="124">
        <v>0.04</v>
      </c>
      <c r="VPU140" s="124">
        <v>0.04</v>
      </c>
      <c r="VPV140" s="124">
        <v>0.04</v>
      </c>
      <c r="VPW140" s="124">
        <v>0.04</v>
      </c>
      <c r="VPX140" s="124">
        <v>0.04</v>
      </c>
      <c r="VPY140" s="124">
        <v>0.04</v>
      </c>
      <c r="VPZ140" s="124">
        <v>0.04</v>
      </c>
      <c r="VQA140" s="124">
        <v>0.04</v>
      </c>
      <c r="VQB140" s="124">
        <v>0.04</v>
      </c>
      <c r="VQC140" s="124">
        <v>0.04</v>
      </c>
      <c r="VQD140" s="124">
        <v>0.04</v>
      </c>
      <c r="VQE140" s="124">
        <v>0.04</v>
      </c>
      <c r="VQF140" s="124">
        <v>0.04</v>
      </c>
      <c r="VQG140" s="124">
        <v>0.04</v>
      </c>
      <c r="VQH140" s="124">
        <v>0.04</v>
      </c>
      <c r="VQI140" s="124">
        <v>0.04</v>
      </c>
      <c r="VQJ140" s="124">
        <v>0.04</v>
      </c>
      <c r="VQK140" s="124">
        <v>0.04</v>
      </c>
      <c r="VQL140" s="124">
        <v>0.04</v>
      </c>
      <c r="VQM140" s="124">
        <v>0.04</v>
      </c>
      <c r="VQN140" s="124">
        <v>0.04</v>
      </c>
      <c r="VQO140" s="124">
        <v>0.04</v>
      </c>
      <c r="VQP140" s="124">
        <v>0.04</v>
      </c>
      <c r="VQQ140" s="124">
        <v>0.04</v>
      </c>
      <c r="VQR140" s="124">
        <v>0.04</v>
      </c>
      <c r="VQS140" s="124">
        <v>0.04</v>
      </c>
      <c r="VQT140" s="124">
        <v>0.04</v>
      </c>
      <c r="VQU140" s="124">
        <v>0.04</v>
      </c>
      <c r="VQV140" s="124">
        <v>0.04</v>
      </c>
      <c r="VQW140" s="124">
        <v>0.04</v>
      </c>
      <c r="VQX140" s="124">
        <v>0.04</v>
      </c>
      <c r="VQY140" s="124">
        <v>0.04</v>
      </c>
      <c r="VQZ140" s="124">
        <v>0.04</v>
      </c>
      <c r="VRA140" s="124">
        <v>0.04</v>
      </c>
      <c r="VRB140" s="124">
        <v>0.04</v>
      </c>
      <c r="VRC140" s="124">
        <v>0.04</v>
      </c>
      <c r="VRD140" s="124">
        <v>0.04</v>
      </c>
      <c r="VRE140" s="124">
        <v>0.04</v>
      </c>
      <c r="VRF140" s="124">
        <v>0.04</v>
      </c>
      <c r="VRG140" s="124">
        <v>0.04</v>
      </c>
      <c r="VRH140" s="124">
        <v>0.04</v>
      </c>
      <c r="VRI140" s="124">
        <v>0.04</v>
      </c>
      <c r="VRJ140" s="124">
        <v>0.04</v>
      </c>
      <c r="VRK140" s="124">
        <v>0.04</v>
      </c>
      <c r="VRL140" s="124">
        <v>0.04</v>
      </c>
      <c r="VRM140" s="124">
        <v>0.04</v>
      </c>
      <c r="VRN140" s="124">
        <v>0.04</v>
      </c>
      <c r="VRO140" s="124">
        <v>0.04</v>
      </c>
      <c r="VRP140" s="124">
        <v>0.04</v>
      </c>
      <c r="VRQ140" s="124">
        <v>0.04</v>
      </c>
      <c r="VRR140" s="124">
        <v>0.04</v>
      </c>
      <c r="VRS140" s="124">
        <v>0.04</v>
      </c>
      <c r="VRT140" s="124">
        <v>0.04</v>
      </c>
      <c r="VRU140" s="124">
        <v>0.04</v>
      </c>
      <c r="VRV140" s="124">
        <v>0.04</v>
      </c>
      <c r="VRW140" s="124">
        <v>0.04</v>
      </c>
      <c r="VRX140" s="124">
        <v>0.04</v>
      </c>
      <c r="VRY140" s="124">
        <v>0.04</v>
      </c>
      <c r="VRZ140" s="124">
        <v>0.04</v>
      </c>
      <c r="VSA140" s="124">
        <v>0.04</v>
      </c>
      <c r="VSB140" s="124">
        <v>0.04</v>
      </c>
      <c r="VSC140" s="124">
        <v>0.04</v>
      </c>
      <c r="VSD140" s="124">
        <v>0.04</v>
      </c>
      <c r="VSE140" s="124">
        <v>0.04</v>
      </c>
      <c r="VSF140" s="124">
        <v>0.04</v>
      </c>
      <c r="VSG140" s="124">
        <v>0.04</v>
      </c>
      <c r="VSH140" s="124">
        <v>0.04</v>
      </c>
      <c r="VSI140" s="124">
        <v>0.04</v>
      </c>
      <c r="VSJ140" s="124">
        <v>0.04</v>
      </c>
      <c r="VSK140" s="124">
        <v>0.04</v>
      </c>
      <c r="VSL140" s="124">
        <v>0.04</v>
      </c>
      <c r="VSM140" s="124">
        <v>0.04</v>
      </c>
      <c r="VSN140" s="124">
        <v>0.04</v>
      </c>
      <c r="VSO140" s="124">
        <v>0.04</v>
      </c>
      <c r="VSP140" s="124">
        <v>0.04</v>
      </c>
      <c r="VSQ140" s="124">
        <v>0.04</v>
      </c>
      <c r="VSR140" s="124">
        <v>0.04</v>
      </c>
      <c r="VSS140" s="124">
        <v>0.04</v>
      </c>
      <c r="VST140" s="124">
        <v>0.04</v>
      </c>
      <c r="VSU140" s="124">
        <v>0.04</v>
      </c>
      <c r="VSV140" s="124">
        <v>0.04</v>
      </c>
      <c r="VSW140" s="124">
        <v>0.04</v>
      </c>
      <c r="VSX140" s="124">
        <v>0.04</v>
      </c>
      <c r="VSY140" s="124">
        <v>0.04</v>
      </c>
      <c r="VSZ140" s="124">
        <v>0.04</v>
      </c>
      <c r="VTA140" s="124">
        <v>0.04</v>
      </c>
      <c r="VTB140" s="124">
        <v>0.04</v>
      </c>
      <c r="VTC140" s="124">
        <v>0.04</v>
      </c>
      <c r="VTD140" s="124">
        <v>0.04</v>
      </c>
      <c r="VTE140" s="124">
        <v>0.04</v>
      </c>
      <c r="VTF140" s="124">
        <v>0.04</v>
      </c>
      <c r="VTG140" s="124">
        <v>0.04</v>
      </c>
      <c r="VTH140" s="124">
        <v>0.04</v>
      </c>
      <c r="VTI140" s="124">
        <v>0.04</v>
      </c>
      <c r="VTJ140" s="124">
        <v>0.04</v>
      </c>
      <c r="VTK140" s="124">
        <v>0.04</v>
      </c>
      <c r="VTL140" s="124">
        <v>0.04</v>
      </c>
      <c r="VTM140" s="124">
        <v>0.04</v>
      </c>
      <c r="VTN140" s="124">
        <v>0.04</v>
      </c>
      <c r="VTO140" s="124">
        <v>0.04</v>
      </c>
      <c r="VTP140" s="124">
        <v>0.04</v>
      </c>
      <c r="VTQ140" s="124">
        <v>0.04</v>
      </c>
      <c r="VTR140" s="124">
        <v>0.04</v>
      </c>
      <c r="VTS140" s="124">
        <v>0.04</v>
      </c>
      <c r="VTT140" s="124">
        <v>0.04</v>
      </c>
      <c r="VTU140" s="124">
        <v>0.04</v>
      </c>
      <c r="VTV140" s="124">
        <v>0.04</v>
      </c>
      <c r="VTW140" s="124">
        <v>0.04</v>
      </c>
      <c r="VTX140" s="124">
        <v>0.04</v>
      </c>
      <c r="VTY140" s="124">
        <v>0.04</v>
      </c>
      <c r="VTZ140" s="124">
        <v>0.04</v>
      </c>
      <c r="VUA140" s="124">
        <v>0.04</v>
      </c>
      <c r="VUB140" s="124">
        <v>0.04</v>
      </c>
      <c r="VUC140" s="124">
        <v>0.04</v>
      </c>
      <c r="VUD140" s="124">
        <v>0.04</v>
      </c>
      <c r="VUE140" s="124">
        <v>0.04</v>
      </c>
      <c r="VUF140" s="124">
        <v>0.04</v>
      </c>
      <c r="VUG140" s="124">
        <v>0.04</v>
      </c>
      <c r="VUH140" s="124">
        <v>0.04</v>
      </c>
      <c r="VUI140" s="124">
        <v>0.04</v>
      </c>
      <c r="VUJ140" s="124">
        <v>0.04</v>
      </c>
      <c r="VUK140" s="124">
        <v>0.04</v>
      </c>
      <c r="VUL140" s="124">
        <v>0.04</v>
      </c>
      <c r="VUM140" s="124">
        <v>0.04</v>
      </c>
      <c r="VUN140" s="124">
        <v>0.04</v>
      </c>
      <c r="VUO140" s="124">
        <v>0.04</v>
      </c>
      <c r="VUP140" s="124">
        <v>0.04</v>
      </c>
      <c r="VUQ140" s="124">
        <v>0.04</v>
      </c>
      <c r="VUR140" s="124">
        <v>0.04</v>
      </c>
      <c r="VUS140" s="124">
        <v>0.04</v>
      </c>
      <c r="VUT140" s="124">
        <v>0.04</v>
      </c>
      <c r="VUU140" s="124">
        <v>0.04</v>
      </c>
      <c r="VUV140" s="124">
        <v>0.04</v>
      </c>
      <c r="VUW140" s="124">
        <v>0.04</v>
      </c>
      <c r="VUX140" s="124">
        <v>0.04</v>
      </c>
      <c r="VUY140" s="124">
        <v>0.04</v>
      </c>
      <c r="VUZ140" s="124">
        <v>0.04</v>
      </c>
      <c r="VVA140" s="124">
        <v>0.04</v>
      </c>
      <c r="VVB140" s="124">
        <v>0.04</v>
      </c>
      <c r="VVC140" s="124">
        <v>0.04</v>
      </c>
      <c r="VVD140" s="124">
        <v>0.04</v>
      </c>
      <c r="VVE140" s="124">
        <v>0.04</v>
      </c>
      <c r="VVF140" s="124">
        <v>0.04</v>
      </c>
      <c r="VVG140" s="124">
        <v>0.04</v>
      </c>
      <c r="VVH140" s="124">
        <v>0.04</v>
      </c>
      <c r="VVI140" s="124">
        <v>0.04</v>
      </c>
      <c r="VVJ140" s="124">
        <v>0.04</v>
      </c>
      <c r="VVK140" s="124">
        <v>0.04</v>
      </c>
      <c r="VVL140" s="124">
        <v>0.04</v>
      </c>
      <c r="VVM140" s="124">
        <v>0.04</v>
      </c>
      <c r="VVN140" s="124">
        <v>0.04</v>
      </c>
      <c r="VVO140" s="124">
        <v>0.04</v>
      </c>
      <c r="VVP140" s="124">
        <v>0.04</v>
      </c>
      <c r="VVQ140" s="124">
        <v>0.04</v>
      </c>
      <c r="VVR140" s="124">
        <v>0.04</v>
      </c>
      <c r="VVS140" s="124">
        <v>0.04</v>
      </c>
      <c r="VVT140" s="124">
        <v>0.04</v>
      </c>
      <c r="VVU140" s="124">
        <v>0.04</v>
      </c>
      <c r="VVV140" s="124">
        <v>0.04</v>
      </c>
      <c r="VVW140" s="124">
        <v>0.04</v>
      </c>
      <c r="VVX140" s="124">
        <v>0.04</v>
      </c>
      <c r="VVY140" s="124">
        <v>0.04</v>
      </c>
      <c r="VVZ140" s="124">
        <v>0.04</v>
      </c>
      <c r="VWA140" s="124">
        <v>0.04</v>
      </c>
      <c r="VWB140" s="124">
        <v>0.04</v>
      </c>
      <c r="VWC140" s="124">
        <v>0.04</v>
      </c>
      <c r="VWD140" s="124">
        <v>0.04</v>
      </c>
      <c r="VWE140" s="124">
        <v>0.04</v>
      </c>
      <c r="VWF140" s="124">
        <v>0.04</v>
      </c>
      <c r="VWG140" s="124">
        <v>0.04</v>
      </c>
      <c r="VWH140" s="124">
        <v>0.04</v>
      </c>
      <c r="VWI140" s="124">
        <v>0.04</v>
      </c>
      <c r="VWJ140" s="124">
        <v>0.04</v>
      </c>
      <c r="VWK140" s="124">
        <v>0.04</v>
      </c>
      <c r="VWL140" s="124">
        <v>0.04</v>
      </c>
      <c r="VWM140" s="124">
        <v>0.04</v>
      </c>
      <c r="VWN140" s="124">
        <v>0.04</v>
      </c>
      <c r="VWO140" s="124">
        <v>0.04</v>
      </c>
      <c r="VWP140" s="124">
        <v>0.04</v>
      </c>
      <c r="VWQ140" s="124">
        <v>0.04</v>
      </c>
      <c r="VWR140" s="124">
        <v>0.04</v>
      </c>
      <c r="VWS140" s="124">
        <v>0.04</v>
      </c>
      <c r="VWT140" s="124">
        <v>0.04</v>
      </c>
      <c r="VWU140" s="124">
        <v>0.04</v>
      </c>
      <c r="VWV140" s="124">
        <v>0.04</v>
      </c>
      <c r="VWW140" s="124">
        <v>0.04</v>
      </c>
      <c r="VWX140" s="124">
        <v>0.04</v>
      </c>
      <c r="VWY140" s="124">
        <v>0.04</v>
      </c>
      <c r="VWZ140" s="124">
        <v>0.04</v>
      </c>
      <c r="VXA140" s="124">
        <v>0.04</v>
      </c>
      <c r="VXB140" s="124">
        <v>0.04</v>
      </c>
      <c r="VXC140" s="124">
        <v>0.04</v>
      </c>
      <c r="VXD140" s="124">
        <v>0.04</v>
      </c>
      <c r="VXE140" s="124">
        <v>0.04</v>
      </c>
      <c r="VXF140" s="124">
        <v>0.04</v>
      </c>
      <c r="VXG140" s="124">
        <v>0.04</v>
      </c>
      <c r="VXH140" s="124">
        <v>0.04</v>
      </c>
      <c r="VXI140" s="124">
        <v>0.04</v>
      </c>
      <c r="VXJ140" s="124">
        <v>0.04</v>
      </c>
      <c r="VXK140" s="124">
        <v>0.04</v>
      </c>
      <c r="VXL140" s="124">
        <v>0.04</v>
      </c>
      <c r="VXM140" s="124">
        <v>0.04</v>
      </c>
      <c r="VXN140" s="124">
        <v>0.04</v>
      </c>
      <c r="VXO140" s="124">
        <v>0.04</v>
      </c>
      <c r="VXP140" s="124">
        <v>0.04</v>
      </c>
      <c r="VXQ140" s="124">
        <v>0.04</v>
      </c>
      <c r="VXR140" s="124">
        <v>0.04</v>
      </c>
      <c r="VXS140" s="124">
        <v>0.04</v>
      </c>
      <c r="VXT140" s="124">
        <v>0.04</v>
      </c>
      <c r="VXU140" s="124">
        <v>0.04</v>
      </c>
      <c r="VXV140" s="124">
        <v>0.04</v>
      </c>
      <c r="VXW140" s="124">
        <v>0.04</v>
      </c>
      <c r="VXX140" s="124">
        <v>0.04</v>
      </c>
      <c r="VXY140" s="124">
        <v>0.04</v>
      </c>
      <c r="VXZ140" s="124">
        <v>0.04</v>
      </c>
      <c r="VYA140" s="124">
        <v>0.04</v>
      </c>
      <c r="VYB140" s="124">
        <v>0.04</v>
      </c>
      <c r="VYC140" s="124">
        <v>0.04</v>
      </c>
      <c r="VYD140" s="124">
        <v>0.04</v>
      </c>
      <c r="VYE140" s="124">
        <v>0.04</v>
      </c>
      <c r="VYF140" s="124">
        <v>0.04</v>
      </c>
      <c r="VYG140" s="124">
        <v>0.04</v>
      </c>
      <c r="VYH140" s="124">
        <v>0.04</v>
      </c>
      <c r="VYI140" s="124">
        <v>0.04</v>
      </c>
      <c r="VYJ140" s="124">
        <v>0.04</v>
      </c>
      <c r="VYK140" s="124">
        <v>0.04</v>
      </c>
      <c r="VYL140" s="124">
        <v>0.04</v>
      </c>
      <c r="VYM140" s="124">
        <v>0.04</v>
      </c>
      <c r="VYN140" s="124">
        <v>0.04</v>
      </c>
      <c r="VYO140" s="124">
        <v>0.04</v>
      </c>
      <c r="VYP140" s="124">
        <v>0.04</v>
      </c>
      <c r="VYQ140" s="124">
        <v>0.04</v>
      </c>
      <c r="VYR140" s="124">
        <v>0.04</v>
      </c>
      <c r="VYS140" s="124">
        <v>0.04</v>
      </c>
      <c r="VYT140" s="124">
        <v>0.04</v>
      </c>
      <c r="VYU140" s="124">
        <v>0.04</v>
      </c>
      <c r="VYV140" s="124">
        <v>0.04</v>
      </c>
      <c r="VYW140" s="124">
        <v>0.04</v>
      </c>
      <c r="VYX140" s="124">
        <v>0.04</v>
      </c>
      <c r="VYY140" s="124">
        <v>0.04</v>
      </c>
      <c r="VYZ140" s="124">
        <v>0.04</v>
      </c>
      <c r="VZA140" s="124">
        <v>0.04</v>
      </c>
      <c r="VZB140" s="124">
        <v>0.04</v>
      </c>
      <c r="VZC140" s="124">
        <v>0.04</v>
      </c>
      <c r="VZD140" s="124">
        <v>0.04</v>
      </c>
      <c r="VZE140" s="124">
        <v>0.04</v>
      </c>
      <c r="VZF140" s="124">
        <v>0.04</v>
      </c>
      <c r="VZG140" s="124">
        <v>0.04</v>
      </c>
      <c r="VZH140" s="124">
        <v>0.04</v>
      </c>
      <c r="VZI140" s="124">
        <v>0.04</v>
      </c>
      <c r="VZJ140" s="124">
        <v>0.04</v>
      </c>
      <c r="VZK140" s="124">
        <v>0.04</v>
      </c>
      <c r="VZL140" s="124">
        <v>0.04</v>
      </c>
      <c r="VZM140" s="124">
        <v>0.04</v>
      </c>
      <c r="VZN140" s="124">
        <v>0.04</v>
      </c>
      <c r="VZO140" s="124">
        <v>0.04</v>
      </c>
      <c r="VZP140" s="124">
        <v>0.04</v>
      </c>
      <c r="VZQ140" s="124">
        <v>0.04</v>
      </c>
      <c r="VZR140" s="124">
        <v>0.04</v>
      </c>
      <c r="VZS140" s="124">
        <v>0.04</v>
      </c>
      <c r="VZT140" s="124">
        <v>0.04</v>
      </c>
      <c r="VZU140" s="124">
        <v>0.04</v>
      </c>
      <c r="VZV140" s="124">
        <v>0.04</v>
      </c>
      <c r="VZW140" s="124">
        <v>0.04</v>
      </c>
      <c r="VZX140" s="124">
        <v>0.04</v>
      </c>
      <c r="VZY140" s="124">
        <v>0.04</v>
      </c>
      <c r="VZZ140" s="124">
        <v>0.04</v>
      </c>
      <c r="WAA140" s="124">
        <v>0.04</v>
      </c>
      <c r="WAB140" s="124">
        <v>0.04</v>
      </c>
      <c r="WAC140" s="124">
        <v>0.04</v>
      </c>
      <c r="WAD140" s="124">
        <v>0.04</v>
      </c>
      <c r="WAE140" s="124">
        <v>0.04</v>
      </c>
      <c r="WAF140" s="124">
        <v>0.04</v>
      </c>
      <c r="WAG140" s="124">
        <v>0.04</v>
      </c>
      <c r="WAH140" s="124">
        <v>0.04</v>
      </c>
      <c r="WAI140" s="124">
        <v>0.04</v>
      </c>
      <c r="WAJ140" s="124">
        <v>0.04</v>
      </c>
      <c r="WAK140" s="124">
        <v>0.04</v>
      </c>
      <c r="WAL140" s="124">
        <v>0.04</v>
      </c>
      <c r="WAM140" s="124">
        <v>0.04</v>
      </c>
      <c r="WAN140" s="124">
        <v>0.04</v>
      </c>
      <c r="WAO140" s="124">
        <v>0.04</v>
      </c>
      <c r="WAP140" s="124">
        <v>0.04</v>
      </c>
      <c r="WAQ140" s="124">
        <v>0.04</v>
      </c>
      <c r="WAR140" s="124">
        <v>0.04</v>
      </c>
      <c r="WAS140" s="124">
        <v>0.04</v>
      </c>
      <c r="WAT140" s="124">
        <v>0.04</v>
      </c>
      <c r="WAU140" s="124">
        <v>0.04</v>
      </c>
      <c r="WAV140" s="124">
        <v>0.04</v>
      </c>
      <c r="WAW140" s="124">
        <v>0.04</v>
      </c>
      <c r="WAX140" s="124">
        <v>0.04</v>
      </c>
      <c r="WAY140" s="124">
        <v>0.04</v>
      </c>
      <c r="WAZ140" s="124">
        <v>0.04</v>
      </c>
      <c r="WBA140" s="124">
        <v>0.04</v>
      </c>
      <c r="WBB140" s="124">
        <v>0.04</v>
      </c>
      <c r="WBC140" s="124">
        <v>0.04</v>
      </c>
      <c r="WBD140" s="124">
        <v>0.04</v>
      </c>
      <c r="WBE140" s="124">
        <v>0.04</v>
      </c>
      <c r="WBF140" s="124">
        <v>0.04</v>
      </c>
      <c r="WBG140" s="124">
        <v>0.04</v>
      </c>
      <c r="WBH140" s="124">
        <v>0.04</v>
      </c>
      <c r="WBI140" s="124">
        <v>0.04</v>
      </c>
      <c r="WBJ140" s="124">
        <v>0.04</v>
      </c>
      <c r="WBK140" s="124">
        <v>0.04</v>
      </c>
      <c r="WBL140" s="124">
        <v>0.04</v>
      </c>
      <c r="WBM140" s="124">
        <v>0.04</v>
      </c>
      <c r="WBN140" s="124">
        <v>0.04</v>
      </c>
      <c r="WBO140" s="124">
        <v>0.04</v>
      </c>
      <c r="WBP140" s="124">
        <v>0.04</v>
      </c>
      <c r="WBQ140" s="124">
        <v>0.04</v>
      </c>
      <c r="WBR140" s="124">
        <v>0.04</v>
      </c>
      <c r="WBS140" s="124">
        <v>0.04</v>
      </c>
      <c r="WBT140" s="124">
        <v>0.04</v>
      </c>
      <c r="WBU140" s="124">
        <v>0.04</v>
      </c>
      <c r="WBV140" s="124">
        <v>0.04</v>
      </c>
      <c r="WBW140" s="124">
        <v>0.04</v>
      </c>
      <c r="WBX140" s="124">
        <v>0.04</v>
      </c>
      <c r="WBY140" s="124">
        <v>0.04</v>
      </c>
      <c r="WBZ140" s="124">
        <v>0.04</v>
      </c>
      <c r="WCA140" s="124">
        <v>0.04</v>
      </c>
      <c r="WCB140" s="124">
        <v>0.04</v>
      </c>
      <c r="WCC140" s="124">
        <v>0.04</v>
      </c>
      <c r="WCD140" s="124">
        <v>0.04</v>
      </c>
      <c r="WCE140" s="124">
        <v>0.04</v>
      </c>
      <c r="WCF140" s="124">
        <v>0.04</v>
      </c>
      <c r="WCG140" s="124">
        <v>0.04</v>
      </c>
      <c r="WCH140" s="124">
        <v>0.04</v>
      </c>
      <c r="WCI140" s="124">
        <v>0.04</v>
      </c>
      <c r="WCJ140" s="124">
        <v>0.04</v>
      </c>
      <c r="WCK140" s="124">
        <v>0.04</v>
      </c>
      <c r="WCL140" s="124">
        <v>0.04</v>
      </c>
      <c r="WCM140" s="124">
        <v>0.04</v>
      </c>
      <c r="WCN140" s="124">
        <v>0.04</v>
      </c>
      <c r="WCO140" s="124">
        <v>0.04</v>
      </c>
      <c r="WCP140" s="124">
        <v>0.04</v>
      </c>
      <c r="WCQ140" s="124">
        <v>0.04</v>
      </c>
      <c r="WCR140" s="124">
        <v>0.04</v>
      </c>
      <c r="WCS140" s="124">
        <v>0.04</v>
      </c>
      <c r="WCT140" s="124">
        <v>0.04</v>
      </c>
      <c r="WCU140" s="124">
        <v>0.04</v>
      </c>
      <c r="WCV140" s="124">
        <v>0.04</v>
      </c>
      <c r="WCW140" s="124">
        <v>0.04</v>
      </c>
      <c r="WCX140" s="124">
        <v>0.04</v>
      </c>
      <c r="WCY140" s="124">
        <v>0.04</v>
      </c>
      <c r="WCZ140" s="124">
        <v>0.04</v>
      </c>
      <c r="WDA140" s="124">
        <v>0.04</v>
      </c>
      <c r="WDB140" s="124">
        <v>0.04</v>
      </c>
      <c r="WDC140" s="124">
        <v>0.04</v>
      </c>
      <c r="WDD140" s="124">
        <v>0.04</v>
      </c>
      <c r="WDE140" s="124">
        <v>0.04</v>
      </c>
      <c r="WDF140" s="124">
        <v>0.04</v>
      </c>
      <c r="WDG140" s="124">
        <v>0.04</v>
      </c>
      <c r="WDH140" s="124">
        <v>0.04</v>
      </c>
      <c r="WDI140" s="124">
        <v>0.04</v>
      </c>
      <c r="WDJ140" s="124">
        <v>0.04</v>
      </c>
      <c r="WDK140" s="124">
        <v>0.04</v>
      </c>
      <c r="WDL140" s="124">
        <v>0.04</v>
      </c>
      <c r="WDM140" s="124">
        <v>0.04</v>
      </c>
      <c r="WDN140" s="124">
        <v>0.04</v>
      </c>
      <c r="WDO140" s="124">
        <v>0.04</v>
      </c>
      <c r="WDP140" s="124">
        <v>0.04</v>
      </c>
      <c r="WDQ140" s="124">
        <v>0.04</v>
      </c>
      <c r="WDR140" s="124">
        <v>0.04</v>
      </c>
      <c r="WDS140" s="124">
        <v>0.04</v>
      </c>
      <c r="WDT140" s="124">
        <v>0.04</v>
      </c>
      <c r="WDU140" s="124">
        <v>0.04</v>
      </c>
      <c r="WDV140" s="124">
        <v>0.04</v>
      </c>
      <c r="WDW140" s="124">
        <v>0.04</v>
      </c>
      <c r="WDX140" s="124">
        <v>0.04</v>
      </c>
      <c r="WDY140" s="124">
        <v>0.04</v>
      </c>
      <c r="WDZ140" s="124">
        <v>0.04</v>
      </c>
      <c r="WEA140" s="124">
        <v>0.04</v>
      </c>
      <c r="WEB140" s="124">
        <v>0.04</v>
      </c>
      <c r="WEC140" s="124">
        <v>0.04</v>
      </c>
      <c r="WED140" s="124">
        <v>0.04</v>
      </c>
      <c r="WEE140" s="124">
        <v>0.04</v>
      </c>
      <c r="WEF140" s="124">
        <v>0.04</v>
      </c>
      <c r="WEG140" s="124">
        <v>0.04</v>
      </c>
      <c r="WEH140" s="124">
        <v>0.04</v>
      </c>
      <c r="WEI140" s="124">
        <v>0.04</v>
      </c>
      <c r="WEJ140" s="124">
        <v>0.04</v>
      </c>
      <c r="WEK140" s="124">
        <v>0.04</v>
      </c>
      <c r="WEL140" s="124">
        <v>0.04</v>
      </c>
      <c r="WEM140" s="124">
        <v>0.04</v>
      </c>
      <c r="WEN140" s="124">
        <v>0.04</v>
      </c>
      <c r="WEO140" s="124">
        <v>0.04</v>
      </c>
      <c r="WEP140" s="124">
        <v>0.04</v>
      </c>
      <c r="WEQ140" s="124">
        <v>0.04</v>
      </c>
      <c r="WER140" s="124">
        <v>0.04</v>
      </c>
      <c r="WES140" s="124">
        <v>0.04</v>
      </c>
      <c r="WET140" s="124">
        <v>0.04</v>
      </c>
      <c r="WEU140" s="124">
        <v>0.04</v>
      </c>
      <c r="WEV140" s="124">
        <v>0.04</v>
      </c>
      <c r="WEW140" s="124">
        <v>0.04</v>
      </c>
      <c r="WEX140" s="124">
        <v>0.04</v>
      </c>
      <c r="WEY140" s="124">
        <v>0.04</v>
      </c>
      <c r="WEZ140" s="124">
        <v>0.04</v>
      </c>
      <c r="WFA140" s="124">
        <v>0.04</v>
      </c>
      <c r="WFB140" s="124">
        <v>0.04</v>
      </c>
      <c r="WFC140" s="124">
        <v>0.04</v>
      </c>
      <c r="WFD140" s="124">
        <v>0.04</v>
      </c>
      <c r="WFE140" s="124">
        <v>0.04</v>
      </c>
      <c r="WFF140" s="124">
        <v>0.04</v>
      </c>
      <c r="WFG140" s="124">
        <v>0.04</v>
      </c>
      <c r="WFH140" s="124">
        <v>0.04</v>
      </c>
      <c r="WFI140" s="124">
        <v>0.04</v>
      </c>
      <c r="WFJ140" s="124">
        <v>0.04</v>
      </c>
      <c r="WFK140" s="124">
        <v>0.04</v>
      </c>
      <c r="WFL140" s="124">
        <v>0.04</v>
      </c>
      <c r="WFM140" s="124">
        <v>0.04</v>
      </c>
      <c r="WFN140" s="124">
        <v>0.04</v>
      </c>
      <c r="WFO140" s="124">
        <v>0.04</v>
      </c>
      <c r="WFP140" s="124">
        <v>0.04</v>
      </c>
      <c r="WFQ140" s="124">
        <v>0.04</v>
      </c>
      <c r="WFR140" s="124">
        <v>0.04</v>
      </c>
      <c r="WFS140" s="124">
        <v>0.04</v>
      </c>
      <c r="WFT140" s="124">
        <v>0.04</v>
      </c>
      <c r="WFU140" s="124">
        <v>0.04</v>
      </c>
      <c r="WFV140" s="124">
        <v>0.04</v>
      </c>
      <c r="WFW140" s="124">
        <v>0.04</v>
      </c>
      <c r="WFX140" s="124">
        <v>0.04</v>
      </c>
      <c r="WFY140" s="124">
        <v>0.04</v>
      </c>
      <c r="WFZ140" s="124">
        <v>0.04</v>
      </c>
      <c r="WGA140" s="124">
        <v>0.04</v>
      </c>
      <c r="WGB140" s="124">
        <v>0.04</v>
      </c>
      <c r="WGC140" s="124">
        <v>0.04</v>
      </c>
      <c r="WGD140" s="124">
        <v>0.04</v>
      </c>
      <c r="WGE140" s="124">
        <v>0.04</v>
      </c>
      <c r="WGF140" s="124">
        <v>0.04</v>
      </c>
      <c r="WGG140" s="124">
        <v>0.04</v>
      </c>
      <c r="WGH140" s="124">
        <v>0.04</v>
      </c>
      <c r="WGI140" s="124">
        <v>0.04</v>
      </c>
      <c r="WGJ140" s="124">
        <v>0.04</v>
      </c>
      <c r="WGK140" s="124">
        <v>0.04</v>
      </c>
      <c r="WGL140" s="124">
        <v>0.04</v>
      </c>
      <c r="WGM140" s="124">
        <v>0.04</v>
      </c>
      <c r="WGN140" s="124">
        <v>0.04</v>
      </c>
      <c r="WGO140" s="124">
        <v>0.04</v>
      </c>
      <c r="WGP140" s="124">
        <v>0.04</v>
      </c>
      <c r="WGQ140" s="124">
        <v>0.04</v>
      </c>
      <c r="WGR140" s="124">
        <v>0.04</v>
      </c>
      <c r="WGS140" s="124">
        <v>0.04</v>
      </c>
      <c r="WGT140" s="124">
        <v>0.04</v>
      </c>
      <c r="WGU140" s="124">
        <v>0.04</v>
      </c>
      <c r="WGV140" s="124">
        <v>0.04</v>
      </c>
      <c r="WGW140" s="124">
        <v>0.04</v>
      </c>
      <c r="WGX140" s="124">
        <v>0.04</v>
      </c>
      <c r="WGY140" s="124">
        <v>0.04</v>
      </c>
      <c r="WGZ140" s="124">
        <v>0.04</v>
      </c>
      <c r="WHA140" s="124">
        <v>0.04</v>
      </c>
      <c r="WHB140" s="124">
        <v>0.04</v>
      </c>
      <c r="WHC140" s="124">
        <v>0.04</v>
      </c>
      <c r="WHD140" s="124">
        <v>0.04</v>
      </c>
      <c r="WHE140" s="124">
        <v>0.04</v>
      </c>
      <c r="WHF140" s="124">
        <v>0.04</v>
      </c>
      <c r="WHG140" s="124">
        <v>0.04</v>
      </c>
      <c r="WHH140" s="124">
        <v>0.04</v>
      </c>
      <c r="WHI140" s="124">
        <v>0.04</v>
      </c>
      <c r="WHJ140" s="124">
        <v>0.04</v>
      </c>
      <c r="WHK140" s="124">
        <v>0.04</v>
      </c>
      <c r="WHL140" s="124">
        <v>0.04</v>
      </c>
      <c r="WHM140" s="124">
        <v>0.04</v>
      </c>
      <c r="WHN140" s="124">
        <v>0.04</v>
      </c>
      <c r="WHO140" s="124">
        <v>0.04</v>
      </c>
      <c r="WHP140" s="124">
        <v>0.04</v>
      </c>
      <c r="WHQ140" s="124">
        <v>0.04</v>
      </c>
      <c r="WHR140" s="124">
        <v>0.04</v>
      </c>
      <c r="WHS140" s="124">
        <v>0.04</v>
      </c>
      <c r="WHT140" s="124">
        <v>0.04</v>
      </c>
      <c r="WHU140" s="124">
        <v>0.04</v>
      </c>
      <c r="WHV140" s="124">
        <v>0.04</v>
      </c>
      <c r="WHW140" s="124">
        <v>0.04</v>
      </c>
      <c r="WHX140" s="124">
        <v>0.04</v>
      </c>
      <c r="WHY140" s="124">
        <v>0.04</v>
      </c>
      <c r="WHZ140" s="124">
        <v>0.04</v>
      </c>
      <c r="WIA140" s="124">
        <v>0.04</v>
      </c>
      <c r="WIB140" s="124">
        <v>0.04</v>
      </c>
      <c r="WIC140" s="124">
        <v>0.04</v>
      </c>
      <c r="WID140" s="124">
        <v>0.04</v>
      </c>
      <c r="WIE140" s="124">
        <v>0.04</v>
      </c>
      <c r="WIF140" s="124">
        <v>0.04</v>
      </c>
      <c r="WIG140" s="124">
        <v>0.04</v>
      </c>
      <c r="WIH140" s="124">
        <v>0.04</v>
      </c>
      <c r="WII140" s="124">
        <v>0.04</v>
      </c>
      <c r="WIJ140" s="124">
        <v>0.04</v>
      </c>
      <c r="WIK140" s="124">
        <v>0.04</v>
      </c>
      <c r="WIL140" s="124">
        <v>0.04</v>
      </c>
      <c r="WIM140" s="124">
        <v>0.04</v>
      </c>
      <c r="WIN140" s="124">
        <v>0.04</v>
      </c>
      <c r="WIO140" s="124">
        <v>0.04</v>
      </c>
      <c r="WIP140" s="124">
        <v>0.04</v>
      </c>
      <c r="WIQ140" s="124">
        <v>0.04</v>
      </c>
      <c r="WIR140" s="124">
        <v>0.04</v>
      </c>
      <c r="WIS140" s="124">
        <v>0.04</v>
      </c>
      <c r="WIT140" s="124">
        <v>0.04</v>
      </c>
      <c r="WIU140" s="124">
        <v>0.04</v>
      </c>
      <c r="WIV140" s="124">
        <v>0.04</v>
      </c>
      <c r="WIW140" s="124">
        <v>0.04</v>
      </c>
      <c r="WIX140" s="124">
        <v>0.04</v>
      </c>
      <c r="WIY140" s="124">
        <v>0.04</v>
      </c>
      <c r="WIZ140" s="124">
        <v>0.04</v>
      </c>
      <c r="WJA140" s="124">
        <v>0.04</v>
      </c>
      <c r="WJB140" s="124">
        <v>0.04</v>
      </c>
      <c r="WJC140" s="124">
        <v>0.04</v>
      </c>
      <c r="WJD140" s="124">
        <v>0.04</v>
      </c>
      <c r="WJE140" s="124">
        <v>0.04</v>
      </c>
      <c r="WJF140" s="124">
        <v>0.04</v>
      </c>
      <c r="WJG140" s="124">
        <v>0.04</v>
      </c>
      <c r="WJH140" s="124">
        <v>0.04</v>
      </c>
      <c r="WJI140" s="124">
        <v>0.04</v>
      </c>
      <c r="WJJ140" s="124">
        <v>0.04</v>
      </c>
      <c r="WJK140" s="124">
        <v>0.04</v>
      </c>
      <c r="WJL140" s="124">
        <v>0.04</v>
      </c>
      <c r="WJM140" s="124">
        <v>0.04</v>
      </c>
      <c r="WJN140" s="124">
        <v>0.04</v>
      </c>
      <c r="WJO140" s="124">
        <v>0.04</v>
      </c>
      <c r="WJP140" s="124">
        <v>0.04</v>
      </c>
      <c r="WJQ140" s="124">
        <v>0.04</v>
      </c>
      <c r="WJR140" s="124">
        <v>0.04</v>
      </c>
      <c r="WJS140" s="124">
        <v>0.04</v>
      </c>
      <c r="WJT140" s="124">
        <v>0.04</v>
      </c>
      <c r="WJU140" s="124">
        <v>0.04</v>
      </c>
      <c r="WJV140" s="124">
        <v>0.04</v>
      </c>
      <c r="WJW140" s="124">
        <v>0.04</v>
      </c>
      <c r="WJX140" s="124">
        <v>0.04</v>
      </c>
      <c r="WJY140" s="124">
        <v>0.04</v>
      </c>
      <c r="WJZ140" s="124">
        <v>0.04</v>
      </c>
      <c r="WKA140" s="124">
        <v>0.04</v>
      </c>
      <c r="WKB140" s="124">
        <v>0.04</v>
      </c>
      <c r="WKC140" s="124">
        <v>0.04</v>
      </c>
      <c r="WKD140" s="124">
        <v>0.04</v>
      </c>
      <c r="WKE140" s="124">
        <v>0.04</v>
      </c>
      <c r="WKF140" s="124">
        <v>0.04</v>
      </c>
      <c r="WKG140" s="124">
        <v>0.04</v>
      </c>
      <c r="WKH140" s="124">
        <v>0.04</v>
      </c>
      <c r="WKI140" s="124">
        <v>0.04</v>
      </c>
      <c r="WKJ140" s="124">
        <v>0.04</v>
      </c>
      <c r="WKK140" s="124">
        <v>0.04</v>
      </c>
      <c r="WKL140" s="124">
        <v>0.04</v>
      </c>
      <c r="WKM140" s="124">
        <v>0.04</v>
      </c>
      <c r="WKN140" s="124">
        <v>0.04</v>
      </c>
      <c r="WKO140" s="124">
        <v>0.04</v>
      </c>
      <c r="WKP140" s="124">
        <v>0.04</v>
      </c>
      <c r="WKQ140" s="124">
        <v>0.04</v>
      </c>
      <c r="WKR140" s="124">
        <v>0.04</v>
      </c>
      <c r="WKS140" s="124">
        <v>0.04</v>
      </c>
      <c r="WKT140" s="124">
        <v>0.04</v>
      </c>
      <c r="WKU140" s="124">
        <v>0.04</v>
      </c>
      <c r="WKV140" s="124">
        <v>0.04</v>
      </c>
      <c r="WKW140" s="124">
        <v>0.04</v>
      </c>
      <c r="WKX140" s="124">
        <v>0.04</v>
      </c>
      <c r="WKY140" s="124">
        <v>0.04</v>
      </c>
      <c r="WKZ140" s="124">
        <v>0.04</v>
      </c>
      <c r="WLA140" s="124">
        <v>0.04</v>
      </c>
      <c r="WLB140" s="124">
        <v>0.04</v>
      </c>
      <c r="WLC140" s="124">
        <v>0.04</v>
      </c>
      <c r="WLD140" s="124">
        <v>0.04</v>
      </c>
      <c r="WLE140" s="124">
        <v>0.04</v>
      </c>
      <c r="WLF140" s="124">
        <v>0.04</v>
      </c>
      <c r="WLG140" s="124">
        <v>0.04</v>
      </c>
      <c r="WLH140" s="124">
        <v>0.04</v>
      </c>
      <c r="WLI140" s="124">
        <v>0.04</v>
      </c>
      <c r="WLJ140" s="124">
        <v>0.04</v>
      </c>
      <c r="WLK140" s="124">
        <v>0.04</v>
      </c>
      <c r="WLL140" s="124">
        <v>0.04</v>
      </c>
      <c r="WLM140" s="124">
        <v>0.04</v>
      </c>
      <c r="WLN140" s="124">
        <v>0.04</v>
      </c>
      <c r="WLO140" s="124">
        <v>0.04</v>
      </c>
      <c r="WLP140" s="124">
        <v>0.04</v>
      </c>
      <c r="WLQ140" s="124">
        <v>0.04</v>
      </c>
      <c r="WLR140" s="124">
        <v>0.04</v>
      </c>
      <c r="WLS140" s="124">
        <v>0.04</v>
      </c>
      <c r="WLT140" s="124">
        <v>0.04</v>
      </c>
      <c r="WLU140" s="124">
        <v>0.04</v>
      </c>
      <c r="WLV140" s="124">
        <v>0.04</v>
      </c>
      <c r="WLW140" s="124">
        <v>0.04</v>
      </c>
      <c r="WLX140" s="124">
        <v>0.04</v>
      </c>
      <c r="WLY140" s="124">
        <v>0.04</v>
      </c>
      <c r="WLZ140" s="124">
        <v>0.04</v>
      </c>
      <c r="WMA140" s="124">
        <v>0.04</v>
      </c>
      <c r="WMB140" s="124">
        <v>0.04</v>
      </c>
      <c r="WMC140" s="124">
        <v>0.04</v>
      </c>
      <c r="WMD140" s="124">
        <v>0.04</v>
      </c>
      <c r="WME140" s="124">
        <v>0.04</v>
      </c>
      <c r="WMF140" s="124">
        <v>0.04</v>
      </c>
      <c r="WMG140" s="124">
        <v>0.04</v>
      </c>
      <c r="WMH140" s="124">
        <v>0.04</v>
      </c>
      <c r="WMI140" s="124">
        <v>0.04</v>
      </c>
      <c r="WMJ140" s="124">
        <v>0.04</v>
      </c>
      <c r="WMK140" s="124">
        <v>0.04</v>
      </c>
      <c r="WML140" s="124">
        <v>0.04</v>
      </c>
      <c r="WMM140" s="124">
        <v>0.04</v>
      </c>
      <c r="WMN140" s="124">
        <v>0.04</v>
      </c>
      <c r="WMO140" s="124">
        <v>0.04</v>
      </c>
      <c r="WMP140" s="124">
        <v>0.04</v>
      </c>
      <c r="WMQ140" s="124">
        <v>0.04</v>
      </c>
      <c r="WMR140" s="124">
        <v>0.04</v>
      </c>
      <c r="WMS140" s="124">
        <v>0.04</v>
      </c>
      <c r="WMT140" s="124">
        <v>0.04</v>
      </c>
      <c r="WMU140" s="124">
        <v>0.04</v>
      </c>
      <c r="WMV140" s="124">
        <v>0.04</v>
      </c>
      <c r="WMW140" s="124">
        <v>0.04</v>
      </c>
      <c r="WMX140" s="124">
        <v>0.04</v>
      </c>
      <c r="WMY140" s="124">
        <v>0.04</v>
      </c>
      <c r="WMZ140" s="124">
        <v>0.04</v>
      </c>
      <c r="WNA140" s="124">
        <v>0.04</v>
      </c>
      <c r="WNB140" s="124">
        <v>0.04</v>
      </c>
      <c r="WNC140" s="124">
        <v>0.04</v>
      </c>
      <c r="WND140" s="124">
        <v>0.04</v>
      </c>
      <c r="WNE140" s="124">
        <v>0.04</v>
      </c>
      <c r="WNF140" s="124">
        <v>0.04</v>
      </c>
      <c r="WNG140" s="124">
        <v>0.04</v>
      </c>
      <c r="WNH140" s="124">
        <v>0.04</v>
      </c>
      <c r="WNI140" s="124">
        <v>0.04</v>
      </c>
      <c r="WNJ140" s="124">
        <v>0.04</v>
      </c>
      <c r="WNK140" s="124">
        <v>0.04</v>
      </c>
      <c r="WNL140" s="124">
        <v>0.04</v>
      </c>
      <c r="WNM140" s="124">
        <v>0.04</v>
      </c>
      <c r="WNN140" s="124">
        <v>0.04</v>
      </c>
      <c r="WNO140" s="124">
        <v>0.04</v>
      </c>
      <c r="WNP140" s="124">
        <v>0.04</v>
      </c>
      <c r="WNQ140" s="124">
        <v>0.04</v>
      </c>
      <c r="WNR140" s="124">
        <v>0.04</v>
      </c>
      <c r="WNS140" s="124">
        <v>0.04</v>
      </c>
      <c r="WNT140" s="124">
        <v>0.04</v>
      </c>
      <c r="WNU140" s="124">
        <v>0.04</v>
      </c>
      <c r="WNV140" s="124">
        <v>0.04</v>
      </c>
      <c r="WNW140" s="124">
        <v>0.04</v>
      </c>
      <c r="WNX140" s="124">
        <v>0.04</v>
      </c>
      <c r="WNY140" s="124">
        <v>0.04</v>
      </c>
      <c r="WNZ140" s="124">
        <v>0.04</v>
      </c>
      <c r="WOA140" s="124">
        <v>0.04</v>
      </c>
      <c r="WOB140" s="124">
        <v>0.04</v>
      </c>
      <c r="WOC140" s="124">
        <v>0.04</v>
      </c>
      <c r="WOD140" s="124">
        <v>0.04</v>
      </c>
      <c r="WOE140" s="124">
        <v>0.04</v>
      </c>
      <c r="WOF140" s="124">
        <v>0.04</v>
      </c>
      <c r="WOG140" s="124">
        <v>0.04</v>
      </c>
      <c r="WOH140" s="124">
        <v>0.04</v>
      </c>
      <c r="WOI140" s="124">
        <v>0.04</v>
      </c>
      <c r="WOJ140" s="124">
        <v>0.04</v>
      </c>
      <c r="WOK140" s="124">
        <v>0.04</v>
      </c>
      <c r="WOL140" s="124">
        <v>0.04</v>
      </c>
      <c r="WOM140" s="124">
        <v>0.04</v>
      </c>
      <c r="WON140" s="124">
        <v>0.04</v>
      </c>
      <c r="WOO140" s="124">
        <v>0.04</v>
      </c>
      <c r="WOP140" s="124">
        <v>0.04</v>
      </c>
      <c r="WOQ140" s="124">
        <v>0.04</v>
      </c>
      <c r="WOR140" s="124">
        <v>0.04</v>
      </c>
      <c r="WOS140" s="124">
        <v>0.04</v>
      </c>
      <c r="WOT140" s="124">
        <v>0.04</v>
      </c>
      <c r="WOU140" s="124">
        <v>0.04</v>
      </c>
      <c r="WOV140" s="124">
        <v>0.04</v>
      </c>
      <c r="WOW140" s="124">
        <v>0.04</v>
      </c>
      <c r="WOX140" s="124">
        <v>0.04</v>
      </c>
      <c r="WOY140" s="124">
        <v>0.04</v>
      </c>
      <c r="WOZ140" s="124">
        <v>0.04</v>
      </c>
      <c r="WPA140" s="124">
        <v>0.04</v>
      </c>
      <c r="WPB140" s="124">
        <v>0.04</v>
      </c>
      <c r="WPC140" s="124">
        <v>0.04</v>
      </c>
      <c r="WPD140" s="124">
        <v>0.04</v>
      </c>
      <c r="WPE140" s="124">
        <v>0.04</v>
      </c>
      <c r="WPF140" s="124">
        <v>0.04</v>
      </c>
      <c r="WPG140" s="124">
        <v>0.04</v>
      </c>
      <c r="WPH140" s="124">
        <v>0.04</v>
      </c>
      <c r="WPI140" s="124">
        <v>0.04</v>
      </c>
      <c r="WPJ140" s="124">
        <v>0.04</v>
      </c>
      <c r="WPK140" s="124">
        <v>0.04</v>
      </c>
      <c r="WPL140" s="124">
        <v>0.04</v>
      </c>
      <c r="WPM140" s="124">
        <v>0.04</v>
      </c>
      <c r="WPN140" s="124">
        <v>0.04</v>
      </c>
      <c r="WPO140" s="124">
        <v>0.04</v>
      </c>
      <c r="WPP140" s="124">
        <v>0.04</v>
      </c>
      <c r="WPQ140" s="124">
        <v>0.04</v>
      </c>
      <c r="WPR140" s="124">
        <v>0.04</v>
      </c>
      <c r="WPS140" s="124">
        <v>0.04</v>
      </c>
      <c r="WPT140" s="124">
        <v>0.04</v>
      </c>
      <c r="WPU140" s="124">
        <v>0.04</v>
      </c>
      <c r="WPV140" s="124">
        <v>0.04</v>
      </c>
      <c r="WPW140" s="124">
        <v>0.04</v>
      </c>
      <c r="WPX140" s="124">
        <v>0.04</v>
      </c>
      <c r="WPY140" s="124">
        <v>0.04</v>
      </c>
      <c r="WPZ140" s="124">
        <v>0.04</v>
      </c>
      <c r="WQA140" s="124">
        <v>0.04</v>
      </c>
      <c r="WQB140" s="124">
        <v>0.04</v>
      </c>
      <c r="WQC140" s="124">
        <v>0.04</v>
      </c>
      <c r="WQD140" s="124">
        <v>0.04</v>
      </c>
      <c r="WQE140" s="124">
        <v>0.04</v>
      </c>
      <c r="WQF140" s="124">
        <v>0.04</v>
      </c>
      <c r="WQG140" s="124">
        <v>0.04</v>
      </c>
      <c r="WQH140" s="124">
        <v>0.04</v>
      </c>
      <c r="WQI140" s="124">
        <v>0.04</v>
      </c>
      <c r="WQJ140" s="124">
        <v>0.04</v>
      </c>
      <c r="WQK140" s="124">
        <v>0.04</v>
      </c>
      <c r="WQL140" s="124">
        <v>0.04</v>
      </c>
      <c r="WQM140" s="124">
        <v>0.04</v>
      </c>
      <c r="WQN140" s="124">
        <v>0.04</v>
      </c>
      <c r="WQO140" s="124">
        <v>0.04</v>
      </c>
      <c r="WQP140" s="124">
        <v>0.04</v>
      </c>
      <c r="WQQ140" s="124">
        <v>0.04</v>
      </c>
      <c r="WQR140" s="124">
        <v>0.04</v>
      </c>
      <c r="WQS140" s="124">
        <v>0.04</v>
      </c>
      <c r="WQT140" s="124">
        <v>0.04</v>
      </c>
      <c r="WQU140" s="124">
        <v>0.04</v>
      </c>
      <c r="WQV140" s="124">
        <v>0.04</v>
      </c>
      <c r="WQW140" s="124">
        <v>0.04</v>
      </c>
      <c r="WQX140" s="124">
        <v>0.04</v>
      </c>
      <c r="WQY140" s="124">
        <v>0.04</v>
      </c>
      <c r="WQZ140" s="124">
        <v>0.04</v>
      </c>
      <c r="WRA140" s="124">
        <v>0.04</v>
      </c>
      <c r="WRB140" s="124">
        <v>0.04</v>
      </c>
      <c r="WRC140" s="124">
        <v>0.04</v>
      </c>
      <c r="WRD140" s="124">
        <v>0.04</v>
      </c>
      <c r="WRE140" s="124">
        <v>0.04</v>
      </c>
      <c r="WRF140" s="124">
        <v>0.04</v>
      </c>
      <c r="WRG140" s="124">
        <v>0.04</v>
      </c>
      <c r="WRH140" s="124">
        <v>0.04</v>
      </c>
      <c r="WRI140" s="124">
        <v>0.04</v>
      </c>
      <c r="WRJ140" s="124">
        <v>0.04</v>
      </c>
      <c r="WRK140" s="124">
        <v>0.04</v>
      </c>
      <c r="WRL140" s="124">
        <v>0.04</v>
      </c>
      <c r="WRM140" s="124">
        <v>0.04</v>
      </c>
      <c r="WRN140" s="124">
        <v>0.04</v>
      </c>
      <c r="WRO140" s="124">
        <v>0.04</v>
      </c>
      <c r="WRP140" s="124">
        <v>0.04</v>
      </c>
      <c r="WRQ140" s="124">
        <v>0.04</v>
      </c>
      <c r="WRR140" s="124">
        <v>0.04</v>
      </c>
      <c r="WRS140" s="124">
        <v>0.04</v>
      </c>
      <c r="WRT140" s="124">
        <v>0.04</v>
      </c>
      <c r="WRU140" s="124">
        <v>0.04</v>
      </c>
      <c r="WRV140" s="124">
        <v>0.04</v>
      </c>
      <c r="WRW140" s="124">
        <v>0.04</v>
      </c>
      <c r="WRX140" s="124">
        <v>0.04</v>
      </c>
      <c r="WRY140" s="124">
        <v>0.04</v>
      </c>
      <c r="WRZ140" s="124">
        <v>0.04</v>
      </c>
      <c r="WSA140" s="124">
        <v>0.04</v>
      </c>
      <c r="WSB140" s="124">
        <v>0.04</v>
      </c>
      <c r="WSC140" s="124">
        <v>0.04</v>
      </c>
      <c r="WSD140" s="124">
        <v>0.04</v>
      </c>
      <c r="WSE140" s="124">
        <v>0.04</v>
      </c>
      <c r="WSF140" s="124">
        <v>0.04</v>
      </c>
      <c r="WSG140" s="124">
        <v>0.04</v>
      </c>
      <c r="WSH140" s="124">
        <v>0.04</v>
      </c>
      <c r="WSI140" s="124">
        <v>0.04</v>
      </c>
      <c r="WSJ140" s="124">
        <v>0.04</v>
      </c>
      <c r="WSK140" s="124">
        <v>0.04</v>
      </c>
      <c r="WSL140" s="124">
        <v>0.04</v>
      </c>
      <c r="WSM140" s="124">
        <v>0.04</v>
      </c>
      <c r="WSN140" s="124">
        <v>0.04</v>
      </c>
      <c r="WSO140" s="124">
        <v>0.04</v>
      </c>
      <c r="WSP140" s="124">
        <v>0.04</v>
      </c>
      <c r="WSQ140" s="124">
        <v>0.04</v>
      </c>
      <c r="WSR140" s="124">
        <v>0.04</v>
      </c>
      <c r="WSS140" s="124">
        <v>0.04</v>
      </c>
      <c r="WST140" s="124">
        <v>0.04</v>
      </c>
      <c r="WSU140" s="124">
        <v>0.04</v>
      </c>
      <c r="WSV140" s="124">
        <v>0.04</v>
      </c>
      <c r="WSW140" s="124">
        <v>0.04</v>
      </c>
      <c r="WSX140" s="124">
        <v>0.04</v>
      </c>
      <c r="WSY140" s="124">
        <v>0.04</v>
      </c>
      <c r="WSZ140" s="124">
        <v>0.04</v>
      </c>
      <c r="WTA140" s="124">
        <v>0.04</v>
      </c>
      <c r="WTB140" s="124">
        <v>0.04</v>
      </c>
      <c r="WTC140" s="124">
        <v>0.04</v>
      </c>
      <c r="WTD140" s="124">
        <v>0.04</v>
      </c>
      <c r="WTE140" s="124">
        <v>0.04</v>
      </c>
      <c r="WTF140" s="124">
        <v>0.04</v>
      </c>
      <c r="WTG140" s="124">
        <v>0.04</v>
      </c>
      <c r="WTH140" s="124">
        <v>0.04</v>
      </c>
      <c r="WTI140" s="124">
        <v>0.04</v>
      </c>
      <c r="WTJ140" s="124">
        <v>0.04</v>
      </c>
      <c r="WTK140" s="124">
        <v>0.04</v>
      </c>
      <c r="WTL140" s="124">
        <v>0.04</v>
      </c>
      <c r="WTM140" s="124">
        <v>0.04</v>
      </c>
      <c r="WTN140" s="124">
        <v>0.04</v>
      </c>
      <c r="WTO140" s="124">
        <v>0.04</v>
      </c>
      <c r="WTP140" s="124">
        <v>0.04</v>
      </c>
      <c r="WTQ140" s="124">
        <v>0.04</v>
      </c>
      <c r="WTR140" s="124">
        <v>0.04</v>
      </c>
      <c r="WTS140" s="124">
        <v>0.04</v>
      </c>
      <c r="WTT140" s="124">
        <v>0.04</v>
      </c>
      <c r="WTU140" s="124">
        <v>0.04</v>
      </c>
      <c r="WTV140" s="124">
        <v>0.04</v>
      </c>
      <c r="WTW140" s="124">
        <v>0.04</v>
      </c>
      <c r="WTX140" s="124">
        <v>0.04</v>
      </c>
      <c r="WTY140" s="124">
        <v>0.04</v>
      </c>
      <c r="WTZ140" s="124">
        <v>0.04</v>
      </c>
      <c r="WUA140" s="124">
        <v>0.04</v>
      </c>
      <c r="WUB140" s="124">
        <v>0.04</v>
      </c>
      <c r="WUC140" s="124">
        <v>0.04</v>
      </c>
      <c r="WUD140" s="124">
        <v>0.04</v>
      </c>
      <c r="WUE140" s="124">
        <v>0.04</v>
      </c>
      <c r="WUF140" s="124">
        <v>0.04</v>
      </c>
      <c r="WUG140" s="124">
        <v>0.04</v>
      </c>
      <c r="WUH140" s="124">
        <v>0.04</v>
      </c>
      <c r="WUI140" s="124">
        <v>0.04</v>
      </c>
      <c r="WUJ140" s="124">
        <v>0.04</v>
      </c>
      <c r="WUK140" s="124">
        <v>0.04</v>
      </c>
      <c r="WUL140" s="124">
        <v>0.04</v>
      </c>
      <c r="WUM140" s="124">
        <v>0.04</v>
      </c>
      <c r="WUN140" s="124">
        <v>0.04</v>
      </c>
      <c r="WUO140" s="124">
        <v>0.04</v>
      </c>
      <c r="WUP140" s="124">
        <v>0.04</v>
      </c>
      <c r="WUQ140" s="124">
        <v>0.04</v>
      </c>
      <c r="WUR140" s="124">
        <v>0.04</v>
      </c>
      <c r="WUS140" s="124">
        <v>0.04</v>
      </c>
      <c r="WUT140" s="124">
        <v>0.04</v>
      </c>
      <c r="WUU140" s="124">
        <v>0.04</v>
      </c>
      <c r="WUV140" s="124">
        <v>0.04</v>
      </c>
      <c r="WUW140" s="124">
        <v>0.04</v>
      </c>
      <c r="WUX140" s="124">
        <v>0.04</v>
      </c>
      <c r="WUY140" s="124">
        <v>0.04</v>
      </c>
      <c r="WUZ140" s="124">
        <v>0.04</v>
      </c>
      <c r="WVA140" s="124">
        <v>0.04</v>
      </c>
      <c r="WVB140" s="124">
        <v>0.04</v>
      </c>
      <c r="WVC140" s="124">
        <v>0.04</v>
      </c>
      <c r="WVD140" s="124">
        <v>0.04</v>
      </c>
      <c r="WVE140" s="124">
        <v>0.04</v>
      </c>
      <c r="WVF140" s="124">
        <v>0.04</v>
      </c>
      <c r="WVG140" s="124">
        <v>0.04</v>
      </c>
      <c r="WVH140" s="124">
        <v>0.04</v>
      </c>
      <c r="WVI140" s="124">
        <v>0.04</v>
      </c>
      <c r="WVJ140" s="124">
        <v>0.04</v>
      </c>
      <c r="WVK140" s="124">
        <v>0.04</v>
      </c>
      <c r="WVL140" s="124">
        <v>0.04</v>
      </c>
      <c r="WVM140" s="124">
        <v>0.04</v>
      </c>
      <c r="WVN140" s="124">
        <v>0.04</v>
      </c>
      <c r="WVO140" s="124">
        <v>0.04</v>
      </c>
      <c r="WVP140" s="124">
        <v>0.04</v>
      </c>
      <c r="WVQ140" s="124">
        <v>0.04</v>
      </c>
      <c r="WVR140" s="124">
        <v>0.04</v>
      </c>
      <c r="WVS140" s="124">
        <v>0.04</v>
      </c>
      <c r="WVT140" s="124">
        <v>0.04</v>
      </c>
      <c r="WVU140" s="124">
        <v>0.04</v>
      </c>
      <c r="WVV140" s="124">
        <v>0.04</v>
      </c>
      <c r="WVW140" s="124">
        <v>0.04</v>
      </c>
      <c r="WVX140" s="124">
        <v>0.04</v>
      </c>
      <c r="WVY140" s="124">
        <v>0.04</v>
      </c>
      <c r="WVZ140" s="124">
        <v>0.04</v>
      </c>
      <c r="WWA140" s="124">
        <v>0.04</v>
      </c>
      <c r="WWB140" s="124">
        <v>0.04</v>
      </c>
      <c r="WWC140" s="124">
        <v>0.04</v>
      </c>
      <c r="WWD140" s="124">
        <v>0.04</v>
      </c>
      <c r="WWE140" s="124">
        <v>0.04</v>
      </c>
      <c r="WWF140" s="124">
        <v>0.04</v>
      </c>
      <c r="WWG140" s="124">
        <v>0.04</v>
      </c>
      <c r="WWH140" s="124">
        <v>0.04</v>
      </c>
      <c r="WWI140" s="124">
        <v>0.04</v>
      </c>
      <c r="WWJ140" s="124">
        <v>0.04</v>
      </c>
      <c r="WWK140" s="124">
        <v>0.04</v>
      </c>
      <c r="WWL140" s="124">
        <v>0.04</v>
      </c>
      <c r="WWM140" s="124">
        <v>0.04</v>
      </c>
      <c r="WWN140" s="124">
        <v>0.04</v>
      </c>
      <c r="WWO140" s="124">
        <v>0.04</v>
      </c>
      <c r="WWP140" s="124">
        <v>0.04</v>
      </c>
      <c r="WWQ140" s="124">
        <v>0.04</v>
      </c>
      <c r="WWR140" s="124">
        <v>0.04</v>
      </c>
      <c r="WWS140" s="124">
        <v>0.04</v>
      </c>
      <c r="WWT140" s="124">
        <v>0.04</v>
      </c>
      <c r="WWU140" s="124">
        <v>0.04</v>
      </c>
      <c r="WWV140" s="124">
        <v>0.04</v>
      </c>
      <c r="WWW140" s="124">
        <v>0.04</v>
      </c>
      <c r="WWX140" s="124">
        <v>0.04</v>
      </c>
      <c r="WWY140" s="124">
        <v>0.04</v>
      </c>
      <c r="WWZ140" s="124">
        <v>0.04</v>
      </c>
      <c r="WXA140" s="124">
        <v>0.04</v>
      </c>
      <c r="WXB140" s="124">
        <v>0.04</v>
      </c>
      <c r="WXC140" s="124">
        <v>0.04</v>
      </c>
      <c r="WXD140" s="124">
        <v>0.04</v>
      </c>
      <c r="WXE140" s="124">
        <v>0.04</v>
      </c>
      <c r="WXF140" s="124">
        <v>0.04</v>
      </c>
      <c r="WXG140" s="124">
        <v>0.04</v>
      </c>
      <c r="WXH140" s="124">
        <v>0.04</v>
      </c>
      <c r="WXI140" s="124">
        <v>0.04</v>
      </c>
      <c r="WXJ140" s="124">
        <v>0.04</v>
      </c>
      <c r="WXK140" s="124">
        <v>0.04</v>
      </c>
      <c r="WXL140" s="124">
        <v>0.04</v>
      </c>
      <c r="WXM140" s="124">
        <v>0.04</v>
      </c>
      <c r="WXN140" s="124">
        <v>0.04</v>
      </c>
      <c r="WXO140" s="124">
        <v>0.04</v>
      </c>
      <c r="WXP140" s="124">
        <v>0.04</v>
      </c>
      <c r="WXQ140" s="124">
        <v>0.04</v>
      </c>
      <c r="WXR140" s="124">
        <v>0.04</v>
      </c>
      <c r="WXS140" s="124">
        <v>0.04</v>
      </c>
      <c r="WXT140" s="124">
        <v>0.04</v>
      </c>
      <c r="WXU140" s="124">
        <v>0.04</v>
      </c>
      <c r="WXV140" s="124">
        <v>0.04</v>
      </c>
      <c r="WXW140" s="124">
        <v>0.04</v>
      </c>
      <c r="WXX140" s="124">
        <v>0.04</v>
      </c>
      <c r="WXY140" s="124">
        <v>0.04</v>
      </c>
      <c r="WXZ140" s="124">
        <v>0.04</v>
      </c>
      <c r="WYA140" s="124">
        <v>0.04</v>
      </c>
      <c r="WYB140" s="124">
        <v>0.04</v>
      </c>
      <c r="WYC140" s="124">
        <v>0.04</v>
      </c>
      <c r="WYD140" s="124">
        <v>0.04</v>
      </c>
      <c r="WYE140" s="124">
        <v>0.04</v>
      </c>
      <c r="WYF140" s="124">
        <v>0.04</v>
      </c>
      <c r="WYG140" s="124">
        <v>0.04</v>
      </c>
      <c r="WYH140" s="124">
        <v>0.04</v>
      </c>
      <c r="WYI140" s="124">
        <v>0.04</v>
      </c>
      <c r="WYJ140" s="124">
        <v>0.04</v>
      </c>
      <c r="WYK140" s="124">
        <v>0.04</v>
      </c>
      <c r="WYL140" s="124">
        <v>0.04</v>
      </c>
      <c r="WYM140" s="124">
        <v>0.04</v>
      </c>
      <c r="WYN140" s="124">
        <v>0.04</v>
      </c>
      <c r="WYO140" s="124">
        <v>0.04</v>
      </c>
      <c r="WYP140" s="124">
        <v>0.04</v>
      </c>
      <c r="WYQ140" s="124">
        <v>0.04</v>
      </c>
      <c r="WYR140" s="124">
        <v>0.04</v>
      </c>
      <c r="WYS140" s="124">
        <v>0.04</v>
      </c>
      <c r="WYT140" s="124">
        <v>0.04</v>
      </c>
      <c r="WYU140" s="124">
        <v>0.04</v>
      </c>
      <c r="WYV140" s="124">
        <v>0.04</v>
      </c>
      <c r="WYW140" s="124">
        <v>0.04</v>
      </c>
      <c r="WYX140" s="124">
        <v>0.04</v>
      </c>
      <c r="WYY140" s="124">
        <v>0.04</v>
      </c>
      <c r="WYZ140" s="124">
        <v>0.04</v>
      </c>
      <c r="WZA140" s="124">
        <v>0.04</v>
      </c>
      <c r="WZB140" s="124">
        <v>0.04</v>
      </c>
      <c r="WZC140" s="124">
        <v>0.04</v>
      </c>
      <c r="WZD140" s="124">
        <v>0.04</v>
      </c>
      <c r="WZE140" s="124">
        <v>0.04</v>
      </c>
      <c r="WZF140" s="124">
        <v>0.04</v>
      </c>
      <c r="WZG140" s="124">
        <v>0.04</v>
      </c>
      <c r="WZH140" s="124">
        <v>0.04</v>
      </c>
      <c r="WZI140" s="124">
        <v>0.04</v>
      </c>
      <c r="WZJ140" s="124">
        <v>0.04</v>
      </c>
      <c r="WZK140" s="124">
        <v>0.04</v>
      </c>
      <c r="WZL140" s="124">
        <v>0.04</v>
      </c>
      <c r="WZM140" s="124">
        <v>0.04</v>
      </c>
      <c r="WZN140" s="124">
        <v>0.04</v>
      </c>
      <c r="WZO140" s="124">
        <v>0.04</v>
      </c>
      <c r="WZP140" s="124">
        <v>0.04</v>
      </c>
      <c r="WZQ140" s="124">
        <v>0.04</v>
      </c>
      <c r="WZR140" s="124">
        <v>0.04</v>
      </c>
      <c r="WZS140" s="124">
        <v>0.04</v>
      </c>
      <c r="WZT140" s="124">
        <v>0.04</v>
      </c>
      <c r="WZU140" s="124">
        <v>0.04</v>
      </c>
      <c r="WZV140" s="124">
        <v>0.04</v>
      </c>
      <c r="WZW140" s="124">
        <v>0.04</v>
      </c>
      <c r="WZX140" s="124">
        <v>0.04</v>
      </c>
      <c r="WZY140" s="124">
        <v>0.04</v>
      </c>
      <c r="WZZ140" s="124">
        <v>0.04</v>
      </c>
      <c r="XAA140" s="124">
        <v>0.04</v>
      </c>
      <c r="XAB140" s="124">
        <v>0.04</v>
      </c>
      <c r="XAC140" s="124">
        <v>0.04</v>
      </c>
      <c r="XAD140" s="124">
        <v>0.04</v>
      </c>
      <c r="XAE140" s="124">
        <v>0.04</v>
      </c>
      <c r="XAF140" s="124">
        <v>0.04</v>
      </c>
      <c r="XAG140" s="124">
        <v>0.04</v>
      </c>
      <c r="XAH140" s="124">
        <v>0.04</v>
      </c>
      <c r="XAI140" s="124">
        <v>0.04</v>
      </c>
      <c r="XAJ140" s="124">
        <v>0.04</v>
      </c>
      <c r="XAK140" s="124">
        <v>0.04</v>
      </c>
      <c r="XAL140" s="124">
        <v>0.04</v>
      </c>
      <c r="XAM140" s="124">
        <v>0.04</v>
      </c>
      <c r="XAN140" s="124">
        <v>0.04</v>
      </c>
      <c r="XAO140" s="124">
        <v>0.04</v>
      </c>
      <c r="XAP140" s="124">
        <v>0.04</v>
      </c>
      <c r="XAQ140" s="124">
        <v>0.04</v>
      </c>
      <c r="XAR140" s="124">
        <v>0.04</v>
      </c>
      <c r="XAS140" s="124">
        <v>0.04</v>
      </c>
      <c r="XAT140" s="124">
        <v>0.04</v>
      </c>
      <c r="XAU140" s="124">
        <v>0.04</v>
      </c>
      <c r="XAV140" s="124">
        <v>0.04</v>
      </c>
      <c r="XAW140" s="124">
        <v>0.04</v>
      </c>
      <c r="XAX140" s="124">
        <v>0.04</v>
      </c>
      <c r="XAY140" s="124">
        <v>0.04</v>
      </c>
      <c r="XAZ140" s="124">
        <v>0.04</v>
      </c>
      <c r="XBA140" s="124">
        <v>0.04</v>
      </c>
      <c r="XBB140" s="124">
        <v>0.04</v>
      </c>
      <c r="XBC140" s="124">
        <v>0.04</v>
      </c>
      <c r="XBD140" s="124">
        <v>0.04</v>
      </c>
      <c r="XBE140" s="124">
        <v>0.04</v>
      </c>
      <c r="XBF140" s="124">
        <v>0.04</v>
      </c>
      <c r="XBG140" s="124">
        <v>0.04</v>
      </c>
      <c r="XBH140" s="124">
        <v>0.04</v>
      </c>
      <c r="XBI140" s="124">
        <v>0.04</v>
      </c>
      <c r="XBJ140" s="124">
        <v>0.04</v>
      </c>
      <c r="XBK140" s="124">
        <v>0.04</v>
      </c>
      <c r="XBL140" s="124">
        <v>0.04</v>
      </c>
      <c r="XBM140" s="124">
        <v>0.04</v>
      </c>
      <c r="XBN140" s="124">
        <v>0.04</v>
      </c>
      <c r="XBO140" s="124">
        <v>0.04</v>
      </c>
      <c r="XBP140" s="124">
        <v>0.04</v>
      </c>
      <c r="XBQ140" s="124">
        <v>0.04</v>
      </c>
      <c r="XBR140" s="124">
        <v>0.04</v>
      </c>
      <c r="XBS140" s="124">
        <v>0.04</v>
      </c>
      <c r="XBT140" s="124">
        <v>0.04</v>
      </c>
      <c r="XBU140" s="124">
        <v>0.04</v>
      </c>
      <c r="XBV140" s="124">
        <v>0.04</v>
      </c>
      <c r="XBW140" s="124">
        <v>0.04</v>
      </c>
      <c r="XBX140" s="124">
        <v>0.04</v>
      </c>
      <c r="XBY140" s="124">
        <v>0.04</v>
      </c>
      <c r="XBZ140" s="124">
        <v>0.04</v>
      </c>
      <c r="XCA140" s="124">
        <v>0.04</v>
      </c>
      <c r="XCB140" s="124">
        <v>0.04</v>
      </c>
      <c r="XCC140" s="124">
        <v>0.04</v>
      </c>
      <c r="XCD140" s="124">
        <v>0.04</v>
      </c>
      <c r="XCE140" s="124">
        <v>0.04</v>
      </c>
      <c r="XCF140" s="124">
        <v>0.04</v>
      </c>
      <c r="XCG140" s="124">
        <v>0.04</v>
      </c>
      <c r="XCH140" s="124">
        <v>0.04</v>
      </c>
      <c r="XCI140" s="124">
        <v>0.04</v>
      </c>
      <c r="XCJ140" s="124">
        <v>0.04</v>
      </c>
      <c r="XCK140" s="124">
        <v>0.04</v>
      </c>
      <c r="XCL140" s="124">
        <v>0.04</v>
      </c>
      <c r="XCM140" s="124">
        <v>0.04</v>
      </c>
      <c r="XCN140" s="124">
        <v>0.04</v>
      </c>
      <c r="XCO140" s="124">
        <v>0.04</v>
      </c>
      <c r="XCP140" s="124">
        <v>0.04</v>
      </c>
      <c r="XCQ140" s="124">
        <v>0.04</v>
      </c>
      <c r="XCR140" s="124">
        <v>0.04</v>
      </c>
      <c r="XCS140" s="124">
        <v>0.04</v>
      </c>
      <c r="XCT140" s="124">
        <v>0.04</v>
      </c>
      <c r="XCU140" s="124">
        <v>0.04</v>
      </c>
      <c r="XCV140" s="124">
        <v>0.04</v>
      </c>
      <c r="XCW140" s="124">
        <v>0.04</v>
      </c>
      <c r="XCX140" s="124">
        <v>0.04</v>
      </c>
      <c r="XCY140" s="124">
        <v>0.04</v>
      </c>
      <c r="XCZ140" s="124">
        <v>0.04</v>
      </c>
      <c r="XDA140" s="124">
        <v>0.04</v>
      </c>
      <c r="XDB140" s="124">
        <v>0.04</v>
      </c>
      <c r="XDC140" s="124">
        <v>0.04</v>
      </c>
      <c r="XDD140" s="124">
        <v>0.04</v>
      </c>
      <c r="XDE140" s="124">
        <v>0.04</v>
      </c>
      <c r="XDF140" s="124">
        <v>0.04</v>
      </c>
      <c r="XDG140" s="124">
        <v>0.04</v>
      </c>
      <c r="XDH140" s="124">
        <v>0.04</v>
      </c>
      <c r="XDI140" s="124">
        <v>0.04</v>
      </c>
      <c r="XDJ140" s="124">
        <v>0.04</v>
      </c>
      <c r="XDK140" s="124">
        <v>0.04</v>
      </c>
      <c r="XDL140" s="124">
        <v>0.04</v>
      </c>
      <c r="XDM140" s="124">
        <v>0.04</v>
      </c>
      <c r="XDN140" s="124">
        <v>0.04</v>
      </c>
      <c r="XDO140" s="124">
        <v>0.04</v>
      </c>
      <c r="XDP140" s="124">
        <v>0.04</v>
      </c>
      <c r="XDQ140" s="124">
        <v>0.04</v>
      </c>
      <c r="XDR140" s="124">
        <v>0.04</v>
      </c>
      <c r="XDS140" s="124">
        <v>0.04</v>
      </c>
      <c r="XDT140" s="124">
        <v>0.04</v>
      </c>
      <c r="XDU140" s="124">
        <v>0.04</v>
      </c>
      <c r="XDV140" s="124">
        <v>0.04</v>
      </c>
      <c r="XDW140" s="124">
        <v>0.04</v>
      </c>
      <c r="XDX140" s="124">
        <v>0.04</v>
      </c>
      <c r="XDY140" s="124">
        <v>0.04</v>
      </c>
      <c r="XDZ140" s="124">
        <v>0.04</v>
      </c>
      <c r="XEA140" s="124">
        <v>0.04</v>
      </c>
      <c r="XEB140" s="124">
        <v>0.04</v>
      </c>
      <c r="XEC140" s="124">
        <v>0.04</v>
      </c>
      <c r="XED140" s="124">
        <v>0.04</v>
      </c>
      <c r="XEE140" s="124">
        <v>0.04</v>
      </c>
      <c r="XEF140" s="124">
        <v>0.04</v>
      </c>
      <c r="XEG140" s="124">
        <v>0.04</v>
      </c>
      <c r="XEH140" s="124">
        <v>0.04</v>
      </c>
      <c r="XEI140" s="124">
        <v>0.04</v>
      </c>
      <c r="XEJ140" s="124">
        <v>0.04</v>
      </c>
      <c r="XEK140" s="124">
        <v>0.04</v>
      </c>
      <c r="XEL140" s="124">
        <v>0.04</v>
      </c>
      <c r="XEM140" s="124">
        <v>0.04</v>
      </c>
      <c r="XEN140" s="124">
        <v>0.04</v>
      </c>
      <c r="XEO140" s="124">
        <v>0.04</v>
      </c>
      <c r="XEP140" s="124">
        <v>0.04</v>
      </c>
      <c r="XEQ140" s="124">
        <v>0.04</v>
      </c>
      <c r="XER140" s="124">
        <v>0.04</v>
      </c>
      <c r="XES140" s="124">
        <v>0.04</v>
      </c>
      <c r="XET140" s="124">
        <v>0.04</v>
      </c>
      <c r="XEU140" s="124">
        <v>0.04</v>
      </c>
      <c r="XEV140" s="124">
        <v>0.04</v>
      </c>
      <c r="XEW140" s="124">
        <v>0.04</v>
      </c>
      <c r="XEX140" s="124">
        <v>0.04</v>
      </c>
      <c r="XEY140" s="124">
        <v>0.04</v>
      </c>
      <c r="XEZ140" s="124">
        <v>0.04</v>
      </c>
      <c r="XFA140" s="124">
        <v>0.04</v>
      </c>
      <c r="XFB140" s="124">
        <v>0.04</v>
      </c>
      <c r="XFC140" s="124">
        <v>0.04</v>
      </c>
      <c r="XFD140" s="124">
        <v>0.04</v>
      </c>
    </row>
    <row r="141" spans="1:16384" ht="11.4">
      <c r="A141" s="126" t="s">
        <v>89</v>
      </c>
      <c r="B141" s="127">
        <f t="shared" ref="B141:M141" si="172">B139*B140/12</f>
        <v>103.78791182404636</v>
      </c>
      <c r="C141" s="127">
        <f t="shared" si="172"/>
        <v>101.62566366104539</v>
      </c>
      <c r="D141" s="127">
        <f t="shared" si="172"/>
        <v>99.508462334773625</v>
      </c>
      <c r="E141" s="127">
        <f t="shared" si="172"/>
        <v>97.435369369465832</v>
      </c>
      <c r="F141" s="127">
        <f t="shared" si="172"/>
        <v>95.405465840935278</v>
      </c>
      <c r="G141" s="127">
        <f t="shared" si="172"/>
        <v>93.417851969249156</v>
      </c>
      <c r="H141" s="127">
        <f t="shared" si="172"/>
        <v>91.47164671988979</v>
      </c>
      <c r="I141" s="127">
        <f t="shared" si="172"/>
        <v>89.565987413225415</v>
      </c>
      <c r="J141" s="127">
        <f t="shared" si="172"/>
        <v>87.700029342116537</v>
      </c>
      <c r="K141" s="127">
        <f t="shared" si="172"/>
        <v>85.872945397489119</v>
      </c>
      <c r="L141" s="127">
        <f t="shared" si="172"/>
        <v>84.083925701708097</v>
      </c>
      <c r="M141" s="127">
        <f t="shared" si="172"/>
        <v>82.332177249589179</v>
      </c>
      <c r="N141" s="128">
        <f>SUM(B141:M141)</f>
        <v>1112.207436823534</v>
      </c>
    </row>
    <row r="142" spans="1:16384" ht="13.2">
      <c r="A142" s="289" t="s">
        <v>91</v>
      </c>
      <c r="B142" s="290"/>
      <c r="C142" s="290"/>
      <c r="D142" s="290"/>
      <c r="E142" s="290"/>
      <c r="F142" s="290"/>
      <c r="G142" s="290"/>
      <c r="H142" s="290"/>
      <c r="I142" s="290"/>
      <c r="J142" s="290"/>
      <c r="K142" s="290"/>
      <c r="L142" s="290"/>
      <c r="M142" s="290"/>
      <c r="N142" s="290"/>
    </row>
    <row r="143" spans="1:16384" ht="12">
      <c r="A143" s="148" t="s">
        <v>81</v>
      </c>
      <c r="B143" s="147">
        <f>N108</f>
        <v>0</v>
      </c>
      <c r="C143" s="133">
        <f t="shared" ref="C143" si="173">B146</f>
        <v>0</v>
      </c>
      <c r="D143" s="133">
        <f t="shared" ref="D143" si="174">C146</f>
        <v>0</v>
      </c>
      <c r="E143" s="133">
        <f t="shared" ref="E143" si="175">D146</f>
        <v>0</v>
      </c>
      <c r="F143" s="133">
        <f t="shared" ref="F143" si="176">E146</f>
        <v>0</v>
      </c>
      <c r="G143" s="133">
        <f t="shared" ref="G143" si="177">F146</f>
        <v>0</v>
      </c>
      <c r="H143" s="133">
        <f t="shared" ref="H143" si="178">G146</f>
        <v>0</v>
      </c>
      <c r="I143" s="133">
        <f t="shared" ref="I143" si="179">H146</f>
        <v>0</v>
      </c>
      <c r="J143" s="133">
        <f t="shared" ref="J143" si="180">I146</f>
        <v>0</v>
      </c>
      <c r="K143" s="133">
        <f t="shared" ref="K143" si="181">J146</f>
        <v>0</v>
      </c>
      <c r="L143" s="133">
        <f>K146</f>
        <v>0</v>
      </c>
      <c r="M143" s="133">
        <f>L146</f>
        <v>0</v>
      </c>
      <c r="N143" s="134">
        <f>M146</f>
        <v>0</v>
      </c>
    </row>
    <row r="144" spans="1:16384" ht="11.4">
      <c r="A144" s="122" t="s">
        <v>82</v>
      </c>
      <c r="B144" s="132"/>
      <c r="C144" s="132"/>
      <c r="D144" s="132"/>
      <c r="E144" s="132"/>
      <c r="F144" s="132"/>
      <c r="G144" s="132"/>
      <c r="H144" s="132"/>
      <c r="I144" s="132"/>
      <c r="J144" s="132"/>
      <c r="K144" s="132"/>
      <c r="L144" s="132"/>
      <c r="M144" s="132"/>
      <c r="N144" s="135"/>
    </row>
    <row r="145" spans="1:14" ht="11.4">
      <c r="A145" s="123" t="s">
        <v>83</v>
      </c>
      <c r="B145" s="133"/>
      <c r="C145" s="133"/>
      <c r="D145" s="13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4">
        <f>SUM(B145:M145)</f>
        <v>0</v>
      </c>
    </row>
    <row r="146" spans="1:14" ht="11.4">
      <c r="A146" s="121" t="s">
        <v>84</v>
      </c>
      <c r="B146" s="133">
        <f t="shared" ref="B146:M146" si="182">B143+B144-B145</f>
        <v>0</v>
      </c>
      <c r="C146" s="133">
        <f t="shared" si="182"/>
        <v>0</v>
      </c>
      <c r="D146" s="133">
        <f t="shared" si="182"/>
        <v>0</v>
      </c>
      <c r="E146" s="133">
        <f t="shared" si="182"/>
        <v>0</v>
      </c>
      <c r="F146" s="133">
        <f t="shared" si="182"/>
        <v>0</v>
      </c>
      <c r="G146" s="133">
        <f t="shared" si="182"/>
        <v>0</v>
      </c>
      <c r="H146" s="133">
        <f t="shared" si="182"/>
        <v>0</v>
      </c>
      <c r="I146" s="133">
        <f t="shared" si="182"/>
        <v>0</v>
      </c>
      <c r="J146" s="133">
        <f t="shared" si="182"/>
        <v>0</v>
      </c>
      <c r="K146" s="133">
        <f t="shared" si="182"/>
        <v>0</v>
      </c>
      <c r="L146" s="133">
        <f t="shared" si="182"/>
        <v>0</v>
      </c>
      <c r="M146" s="133">
        <f t="shared" si="182"/>
        <v>0</v>
      </c>
      <c r="N146" s="134">
        <f>M146</f>
        <v>0</v>
      </c>
    </row>
    <row r="147" spans="1:14" ht="11.4">
      <c r="A147" s="122" t="s">
        <v>85</v>
      </c>
      <c r="B147" s="132">
        <f t="shared" ref="B147:M147" si="183">(B143+B146)/2</f>
        <v>0</v>
      </c>
      <c r="C147" s="132">
        <f t="shared" si="183"/>
        <v>0</v>
      </c>
      <c r="D147" s="132">
        <f t="shared" si="183"/>
        <v>0</v>
      </c>
      <c r="E147" s="132">
        <f t="shared" si="183"/>
        <v>0</v>
      </c>
      <c r="F147" s="132">
        <f t="shared" si="183"/>
        <v>0</v>
      </c>
      <c r="G147" s="132">
        <f t="shared" si="183"/>
        <v>0</v>
      </c>
      <c r="H147" s="132">
        <f t="shared" si="183"/>
        <v>0</v>
      </c>
      <c r="I147" s="132">
        <f t="shared" si="183"/>
        <v>0</v>
      </c>
      <c r="J147" s="132">
        <f t="shared" si="183"/>
        <v>0</v>
      </c>
      <c r="K147" s="132">
        <f t="shared" si="183"/>
        <v>0</v>
      </c>
      <c r="L147" s="132">
        <f t="shared" si="183"/>
        <v>0</v>
      </c>
      <c r="M147" s="132">
        <f t="shared" si="183"/>
        <v>0</v>
      </c>
      <c r="N147" s="135">
        <f t="shared" ref="N147" si="184">(N143+N146)/2</f>
        <v>0</v>
      </c>
    </row>
    <row r="148" spans="1:14" ht="11.4">
      <c r="A148" s="122" t="s">
        <v>86</v>
      </c>
      <c r="B148" s="124">
        <v>0.05</v>
      </c>
      <c r="C148" s="124">
        <v>0.05</v>
      </c>
      <c r="D148" s="124">
        <v>0.05</v>
      </c>
      <c r="E148" s="124">
        <v>0.05</v>
      </c>
      <c r="F148" s="124">
        <v>0.05</v>
      </c>
      <c r="G148" s="124">
        <v>0.05</v>
      </c>
      <c r="H148" s="124">
        <v>0.05</v>
      </c>
      <c r="I148" s="124">
        <v>0.05</v>
      </c>
      <c r="J148" s="124">
        <v>0.05</v>
      </c>
      <c r="K148" s="124">
        <v>0.05</v>
      </c>
      <c r="L148" s="124">
        <v>0.05</v>
      </c>
      <c r="M148" s="124">
        <v>0.05</v>
      </c>
      <c r="N148" s="125">
        <f>M148</f>
        <v>0.05</v>
      </c>
    </row>
    <row r="149" spans="1:14" ht="11.4">
      <c r="A149" s="126" t="s">
        <v>89</v>
      </c>
      <c r="B149" s="127">
        <f>B147*B148/12</f>
        <v>0</v>
      </c>
      <c r="C149" s="127">
        <f>C147*C148/12</f>
        <v>0</v>
      </c>
      <c r="D149" s="127">
        <f t="shared" ref="D149:M149" si="185">D147*D148/12</f>
        <v>0</v>
      </c>
      <c r="E149" s="127">
        <f t="shared" si="185"/>
        <v>0</v>
      </c>
      <c r="F149" s="127">
        <f t="shared" si="185"/>
        <v>0</v>
      </c>
      <c r="G149" s="127">
        <f t="shared" si="185"/>
        <v>0</v>
      </c>
      <c r="H149" s="127">
        <f t="shared" si="185"/>
        <v>0</v>
      </c>
      <c r="I149" s="127">
        <f t="shared" si="185"/>
        <v>0</v>
      </c>
      <c r="J149" s="127">
        <f t="shared" si="185"/>
        <v>0</v>
      </c>
      <c r="K149" s="127">
        <f t="shared" si="185"/>
        <v>0</v>
      </c>
      <c r="L149" s="127">
        <f t="shared" si="185"/>
        <v>0</v>
      </c>
      <c r="M149" s="127">
        <f t="shared" si="185"/>
        <v>0</v>
      </c>
      <c r="N149" s="128">
        <f>SUM(B149:M149)</f>
        <v>0</v>
      </c>
    </row>
    <row r="150" spans="1:14" ht="12">
      <c r="A150" s="150" t="s">
        <v>92</v>
      </c>
      <c r="B150" s="151">
        <f t="shared" ref="B150:M150" si="186">B149+B125+B133+B141</f>
        <v>103.78791182404636</v>
      </c>
      <c r="C150" s="151">
        <f t="shared" si="186"/>
        <v>101.62566366104539</v>
      </c>
      <c r="D150" s="151">
        <f t="shared" si="186"/>
        <v>99.508462334773625</v>
      </c>
      <c r="E150" s="151">
        <f t="shared" si="186"/>
        <v>97.435369369465832</v>
      </c>
      <c r="F150" s="151">
        <f t="shared" si="186"/>
        <v>95.405465840935278</v>
      </c>
      <c r="G150" s="151">
        <f t="shared" si="186"/>
        <v>93.417851969249156</v>
      </c>
      <c r="H150" s="151">
        <f t="shared" si="186"/>
        <v>91.47164671988979</v>
      </c>
      <c r="I150" s="151">
        <f t="shared" si="186"/>
        <v>89.565987413225415</v>
      </c>
      <c r="J150" s="151">
        <f t="shared" si="186"/>
        <v>87.700029342116537</v>
      </c>
      <c r="K150" s="151">
        <f t="shared" si="186"/>
        <v>85.872945397489119</v>
      </c>
      <c r="L150" s="151">
        <f t="shared" si="186"/>
        <v>84.083925701708097</v>
      </c>
      <c r="M150" s="151">
        <f t="shared" si="186"/>
        <v>82.332177249589179</v>
      </c>
      <c r="N150" s="152">
        <f>SUM(B150:M150)</f>
        <v>1112.207436823534</v>
      </c>
    </row>
    <row r="151" spans="1:14" ht="6" customHeight="1">
      <c r="A151" s="129"/>
      <c r="B151" s="130"/>
      <c r="C151" s="130"/>
      <c r="D151" s="130"/>
      <c r="E151" s="130"/>
      <c r="F151" s="130"/>
      <c r="G151" s="130"/>
      <c r="H151" s="130"/>
      <c r="I151" s="130"/>
      <c r="J151" s="130"/>
      <c r="K151" s="130"/>
      <c r="L151" s="130"/>
      <c r="M151" s="146"/>
      <c r="N151" s="131"/>
    </row>
    <row r="152" spans="1:14" ht="12">
      <c r="A152" s="150" t="s">
        <v>93</v>
      </c>
      <c r="B152" s="151">
        <f t="shared" ref="B152:M152" si="187">B145+B121+B129+B137</f>
        <v>655.5026009939769</v>
      </c>
      <c r="C152" s="151">
        <f t="shared" si="187"/>
        <v>641.84629680660248</v>
      </c>
      <c r="D152" s="151">
        <f t="shared" si="187"/>
        <v>628.47449895646491</v>
      </c>
      <c r="E152" s="151">
        <f t="shared" si="187"/>
        <v>615.38128022820524</v>
      </c>
      <c r="F152" s="151">
        <f t="shared" si="187"/>
        <v>602.56083689011768</v>
      </c>
      <c r="G152" s="151">
        <f t="shared" si="187"/>
        <v>590.00748612157349</v>
      </c>
      <c r="H152" s="151">
        <f t="shared" si="187"/>
        <v>577.71566349404077</v>
      </c>
      <c r="I152" s="151">
        <f t="shared" si="187"/>
        <v>565.67992050458156</v>
      </c>
      <c r="J152" s="151">
        <f t="shared" si="187"/>
        <v>553.89492216073609</v>
      </c>
      <c r="K152" s="151">
        <f t="shared" si="187"/>
        <v>542.35544461572078</v>
      </c>
      <c r="L152" s="151">
        <f t="shared" si="187"/>
        <v>531.05637285289322</v>
      </c>
      <c r="M152" s="151">
        <f t="shared" si="187"/>
        <v>519.99269841845796</v>
      </c>
      <c r="N152" s="152">
        <f>SUM(B152:M152)</f>
        <v>7024.4680220433711</v>
      </c>
    </row>
    <row r="153" spans="1:14"/>
    <row r="154" spans="1:14"/>
    <row r="155" spans="1:14"/>
    <row r="156" spans="1:14"/>
    <row r="157" spans="1:14"/>
    <row r="158" spans="1:14"/>
    <row r="159" spans="1:14"/>
    <row r="160" spans="1:14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9"/>
    <row r="360"/>
    <row r="361"/>
    <row r="362"/>
    <row r="363"/>
    <row r="364"/>
    <row r="365"/>
    <row r="366"/>
    <row r="367"/>
    <row r="368"/>
    <row r="369"/>
  </sheetData>
  <mergeCells count="17">
    <mergeCell ref="B116:N116"/>
    <mergeCell ref="A118:N118"/>
    <mergeCell ref="A126:N126"/>
    <mergeCell ref="A134:N134"/>
    <mergeCell ref="A142:N142"/>
    <mergeCell ref="B78:N78"/>
    <mergeCell ref="A80:N80"/>
    <mergeCell ref="A88:N88"/>
    <mergeCell ref="A96:N96"/>
    <mergeCell ref="A104:N104"/>
    <mergeCell ref="A12:N12"/>
    <mergeCell ref="A20:N20"/>
    <mergeCell ref="B40:N40"/>
    <mergeCell ref="A42:N42"/>
    <mergeCell ref="B2:N2"/>
    <mergeCell ref="A28:N28"/>
    <mergeCell ref="A4:N4"/>
  </mergeCells>
  <phoneticPr fontId="37" type="noConversion"/>
  <pageMargins left="0.7" right="0.7" top="0.78740157499999996" bottom="0.78740157499999996" header="0.3" footer="0.3"/>
  <ignoredErrors>
    <ignoredError sqref="B11 N9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999"/>
  <sheetViews>
    <sheetView showGridLines="0" tabSelected="1" topLeftCell="A7" workbookViewId="0">
      <selection activeCell="L11" sqref="L11"/>
    </sheetView>
  </sheetViews>
  <sheetFormatPr baseColWidth="10" defaultColWidth="16.85546875" defaultRowHeight="15" customHeight="1"/>
  <cols>
    <col min="1" max="1" width="44.28515625" bestFit="1" customWidth="1"/>
    <col min="2" max="2" width="14.5703125" bestFit="1" customWidth="1"/>
    <col min="3" max="3" width="9.85546875" customWidth="1"/>
    <col min="4" max="4" width="14.5703125" bestFit="1" customWidth="1"/>
    <col min="5" max="5" width="9.85546875" customWidth="1"/>
    <col min="6" max="6" width="14.5703125" bestFit="1" customWidth="1"/>
    <col min="7" max="7" width="9.85546875" customWidth="1"/>
    <col min="8" max="8" width="17.7109375" bestFit="1" customWidth="1"/>
    <col min="9" max="9" width="9.85546875" customWidth="1"/>
    <col min="10" max="10" width="10.85546875" customWidth="1"/>
    <col min="11" max="11" width="18.28515625" customWidth="1"/>
    <col min="12" max="26" width="10.85546875" customWidth="1"/>
  </cols>
  <sheetData>
    <row r="1" spans="1:9" ht="26.25" customHeight="1">
      <c r="A1" s="91" t="s">
        <v>160</v>
      </c>
      <c r="B1" s="87"/>
      <c r="C1" s="88"/>
      <c r="D1" s="87"/>
      <c r="E1" s="87"/>
      <c r="F1" s="88"/>
      <c r="G1" s="89"/>
      <c r="H1" s="88"/>
      <c r="I1" s="90"/>
    </row>
    <row r="2" spans="1:9" ht="22.5" customHeight="1">
      <c r="A2" s="208" t="s">
        <v>162</v>
      </c>
      <c r="B2" s="92" t="s">
        <v>97</v>
      </c>
      <c r="C2" s="93" t="s">
        <v>98</v>
      </c>
      <c r="D2" s="94" t="s">
        <v>97</v>
      </c>
      <c r="E2" s="93" t="s">
        <v>98</v>
      </c>
      <c r="F2" s="94" t="s">
        <v>97</v>
      </c>
      <c r="G2" s="93" t="s">
        <v>98</v>
      </c>
      <c r="H2" s="94" t="s">
        <v>97</v>
      </c>
      <c r="I2" s="93" t="s">
        <v>98</v>
      </c>
    </row>
    <row r="3" spans="1:9" ht="15.6">
      <c r="A3" s="214"/>
      <c r="B3" s="247">
        <v>2026</v>
      </c>
      <c r="C3" s="248" t="s">
        <v>99</v>
      </c>
      <c r="D3" s="249">
        <v>2027</v>
      </c>
      <c r="E3" s="250" t="s">
        <v>99</v>
      </c>
      <c r="F3" s="247">
        <v>2027</v>
      </c>
      <c r="G3" s="250" t="s">
        <v>99</v>
      </c>
      <c r="H3" s="247">
        <v>2029</v>
      </c>
      <c r="I3" s="248" t="s">
        <v>99</v>
      </c>
    </row>
    <row r="4" spans="1:9" ht="12.75" hidden="1" customHeight="1">
      <c r="A4" s="209"/>
      <c r="B4" s="211" t="s">
        <v>100</v>
      </c>
      <c r="C4" s="212"/>
      <c r="D4" s="213" t="s">
        <v>100</v>
      </c>
      <c r="E4" s="212"/>
      <c r="F4" s="213" t="s">
        <v>100</v>
      </c>
      <c r="G4" s="212"/>
      <c r="H4" s="213" t="s">
        <v>100</v>
      </c>
      <c r="I4" s="210"/>
    </row>
    <row r="5" spans="1:9" ht="12.75" customHeight="1">
      <c r="A5" s="251" t="s">
        <v>101</v>
      </c>
      <c r="B5" s="252">
        <f>'2026_Monatsplanung'!O4</f>
        <v>203400</v>
      </c>
      <c r="C5" s="253">
        <f t="shared" ref="C5:C25" si="0">IF($B$5&lt;&gt;0,B5/$B$5*100,0)</f>
        <v>100</v>
      </c>
      <c r="D5" s="254">
        <f>'2027_Monatsplanung'!O4</f>
        <v>558300</v>
      </c>
      <c r="E5" s="253">
        <f t="shared" ref="E5:E25" si="1">IF($D$5&lt;&gt;0,D5/$D$5*100,0)</f>
        <v>100</v>
      </c>
      <c r="F5" s="254">
        <f>'2028_Monatsplanung'!O4</f>
        <v>844200</v>
      </c>
      <c r="G5" s="253">
        <f t="shared" ref="G5:G25" si="2">IF($F$5&lt;&gt;0,F5/$F$5*100,0)</f>
        <v>100</v>
      </c>
      <c r="H5" s="254">
        <f>'2029_Monatsplanung'!O4</f>
        <v>1038800</v>
      </c>
      <c r="I5" s="253">
        <f t="shared" ref="I5:I25" si="3">IF($H$5&lt;&gt;0,H5/$H$5*100,0)</f>
        <v>100</v>
      </c>
    </row>
    <row r="6" spans="1:9" ht="12.75" customHeight="1">
      <c r="A6" s="255" t="s">
        <v>102</v>
      </c>
      <c r="B6" s="256">
        <f>'2026_Monatsplanung'!O5</f>
        <v>0</v>
      </c>
      <c r="C6" s="257">
        <f t="shared" si="0"/>
        <v>0</v>
      </c>
      <c r="D6" s="258">
        <f>'2027_Monatsplanung'!O5</f>
        <v>0</v>
      </c>
      <c r="E6" s="257">
        <f t="shared" si="1"/>
        <v>0</v>
      </c>
      <c r="F6" s="258">
        <f>'2028_Monatsplanung'!O5</f>
        <v>0</v>
      </c>
      <c r="G6" s="257">
        <f t="shared" si="2"/>
        <v>0</v>
      </c>
      <c r="H6" s="258">
        <f>'2029_Monatsplanung'!O5</f>
        <v>0</v>
      </c>
      <c r="I6" s="257">
        <f t="shared" si="3"/>
        <v>0</v>
      </c>
    </row>
    <row r="7" spans="1:9" ht="12.75" customHeight="1">
      <c r="A7" s="255" t="s">
        <v>103</v>
      </c>
      <c r="B7" s="256">
        <f>'2026_Monatsplanung'!O6</f>
        <v>0</v>
      </c>
      <c r="C7" s="257">
        <f t="shared" si="0"/>
        <v>0</v>
      </c>
      <c r="D7" s="258">
        <f>'2027_Monatsplanung'!O6</f>
        <v>0</v>
      </c>
      <c r="E7" s="257">
        <f t="shared" si="1"/>
        <v>0</v>
      </c>
      <c r="F7" s="258">
        <f>'2028_Monatsplanung'!O6</f>
        <v>0</v>
      </c>
      <c r="G7" s="257">
        <f t="shared" si="2"/>
        <v>0</v>
      </c>
      <c r="H7" s="258">
        <f>'2029_Monatsplanung'!O6</f>
        <v>0</v>
      </c>
      <c r="I7" s="257">
        <f t="shared" si="3"/>
        <v>0</v>
      </c>
    </row>
    <row r="8" spans="1:9" ht="12.75" customHeight="1">
      <c r="A8" s="251" t="s">
        <v>104</v>
      </c>
      <c r="B8" s="252">
        <f>'2026_Monatsplanung'!O7</f>
        <v>203400</v>
      </c>
      <c r="C8" s="253">
        <f t="shared" si="0"/>
        <v>100</v>
      </c>
      <c r="D8" s="254">
        <f>'2027_Monatsplanung'!O7</f>
        <v>558300</v>
      </c>
      <c r="E8" s="253">
        <f t="shared" si="1"/>
        <v>100</v>
      </c>
      <c r="F8" s="254">
        <f>'2028_Monatsplanung'!O7</f>
        <v>844200</v>
      </c>
      <c r="G8" s="253">
        <f t="shared" si="2"/>
        <v>100</v>
      </c>
      <c r="H8" s="254">
        <f>'2029_Monatsplanung'!O7</f>
        <v>1038800</v>
      </c>
      <c r="I8" s="253">
        <f t="shared" si="3"/>
        <v>100</v>
      </c>
    </row>
    <row r="9" spans="1:9" ht="12.75" customHeight="1">
      <c r="A9" s="97" t="s">
        <v>105</v>
      </c>
      <c r="B9" s="259">
        <f>'2026_Monatsplanung'!O8</f>
        <v>58450</v>
      </c>
      <c r="C9" s="260">
        <f t="shared" si="0"/>
        <v>28.736479842674534</v>
      </c>
      <c r="D9" s="261">
        <f>'2027_Monatsplanung'!O8</f>
        <v>0</v>
      </c>
      <c r="E9" s="260">
        <f t="shared" si="1"/>
        <v>0</v>
      </c>
      <c r="F9" s="261">
        <f>'2028_Monatsplanung'!O8</f>
        <v>0</v>
      </c>
      <c r="G9" s="260">
        <f t="shared" si="2"/>
        <v>0</v>
      </c>
      <c r="H9" s="261">
        <f>'2029_Monatsplanung'!O8</f>
        <v>0</v>
      </c>
      <c r="I9" s="260">
        <f t="shared" si="3"/>
        <v>0</v>
      </c>
    </row>
    <row r="10" spans="1:9" ht="12.75" customHeight="1">
      <c r="A10" s="97" t="s">
        <v>106</v>
      </c>
      <c r="B10" s="259">
        <f>'2026_Monatsplanung'!O9</f>
        <v>3640</v>
      </c>
      <c r="C10" s="260">
        <f t="shared" si="0"/>
        <v>1.7895771878072761</v>
      </c>
      <c r="D10" s="261">
        <f>'2027_Monatsplanung'!O9</f>
        <v>166705</v>
      </c>
      <c r="E10" s="260">
        <f t="shared" si="1"/>
        <v>29.859394590721834</v>
      </c>
      <c r="F10" s="261">
        <f>'2028_Monatsplanung'!O9</f>
        <v>247170</v>
      </c>
      <c r="G10" s="260">
        <f t="shared" si="2"/>
        <v>29.278606965174131</v>
      </c>
      <c r="H10" s="261">
        <f>'2029_Monatsplanung'!O9</f>
        <v>324380</v>
      </c>
      <c r="I10" s="260">
        <f t="shared" si="3"/>
        <v>31.226415094339622</v>
      </c>
    </row>
    <row r="11" spans="1:9" ht="12.75" customHeight="1">
      <c r="A11" s="96" t="s">
        <v>107</v>
      </c>
      <c r="B11" s="262">
        <f>'2026_Monatsplanung'!O10</f>
        <v>62090</v>
      </c>
      <c r="C11" s="263">
        <f t="shared" si="0"/>
        <v>30.526057030481805</v>
      </c>
      <c r="D11" s="264">
        <f>'2027_Monatsplanung'!O10</f>
        <v>166705</v>
      </c>
      <c r="E11" s="263">
        <f t="shared" si="1"/>
        <v>29.859394590721834</v>
      </c>
      <c r="F11" s="264">
        <f>'2028_Monatsplanung'!O10</f>
        <v>247170</v>
      </c>
      <c r="G11" s="263">
        <f t="shared" si="2"/>
        <v>29.278606965174131</v>
      </c>
      <c r="H11" s="264">
        <f>'2029_Monatsplanung'!O10</f>
        <v>324380</v>
      </c>
      <c r="I11" s="263">
        <f t="shared" si="3"/>
        <v>31.226415094339622</v>
      </c>
    </row>
    <row r="12" spans="1:9" ht="15" customHeight="1">
      <c r="A12" s="98" t="s">
        <v>68</v>
      </c>
      <c r="B12" s="265">
        <f>'2026_Monatsplanung'!O11</f>
        <v>141310</v>
      </c>
      <c r="C12" s="266">
        <f t="shared" si="0"/>
        <v>69.473942969518191</v>
      </c>
      <c r="D12" s="267">
        <f>'2027_Monatsplanung'!O11</f>
        <v>391595</v>
      </c>
      <c r="E12" s="266">
        <f t="shared" si="1"/>
        <v>70.140605409278166</v>
      </c>
      <c r="F12" s="267">
        <f>'2028_Monatsplanung'!O11</f>
        <v>597030</v>
      </c>
      <c r="G12" s="266">
        <f t="shared" si="2"/>
        <v>70.72139303482588</v>
      </c>
      <c r="H12" s="267">
        <f>'2029_Monatsplanung'!O11</f>
        <v>714420</v>
      </c>
      <c r="I12" s="266">
        <f t="shared" si="3"/>
        <v>68.773584905660385</v>
      </c>
    </row>
    <row r="13" spans="1:9" ht="12.75" customHeight="1">
      <c r="A13" s="255" t="s">
        <v>108</v>
      </c>
      <c r="B13" s="256">
        <f>'2026_Monatsplanung'!O12</f>
        <v>77423.899999999994</v>
      </c>
      <c r="C13" s="257">
        <f t="shared" si="0"/>
        <v>38.064847590953782</v>
      </c>
      <c r="D13" s="258">
        <f>'2027_Monatsplanung'!O12</f>
        <v>94301.38</v>
      </c>
      <c r="E13" s="257">
        <f t="shared" si="1"/>
        <v>16.89080780942146</v>
      </c>
      <c r="F13" s="258">
        <f>'2028_Monatsplanung'!O12</f>
        <v>104827.74000000002</v>
      </c>
      <c r="G13" s="257">
        <f t="shared" si="2"/>
        <v>12.417405828002845</v>
      </c>
      <c r="H13" s="258">
        <f>'2029_Monatsplanung'!O12</f>
        <v>109905.33280000003</v>
      </c>
      <c r="I13" s="257">
        <f t="shared" si="3"/>
        <v>10.580028186368891</v>
      </c>
    </row>
    <row r="14" spans="1:9" ht="12.75" customHeight="1">
      <c r="A14" s="255" t="s">
        <v>109</v>
      </c>
      <c r="B14" s="256">
        <f>'2026_Monatsplanung'!O13</f>
        <v>0</v>
      </c>
      <c r="C14" s="257">
        <f t="shared" si="0"/>
        <v>0</v>
      </c>
      <c r="D14" s="258">
        <f>'2027_Monatsplanung'!O13</f>
        <v>0</v>
      </c>
      <c r="E14" s="257">
        <f t="shared" si="1"/>
        <v>0</v>
      </c>
      <c r="F14" s="258">
        <f>'2028_Monatsplanung'!O13</f>
        <v>0</v>
      </c>
      <c r="G14" s="257">
        <f t="shared" si="2"/>
        <v>0</v>
      </c>
      <c r="H14" s="258">
        <f>'2029_Monatsplanung'!O13</f>
        <v>0</v>
      </c>
      <c r="I14" s="257">
        <f t="shared" si="3"/>
        <v>0</v>
      </c>
    </row>
    <row r="15" spans="1:9" ht="12.75" customHeight="1">
      <c r="A15" s="255" t="s">
        <v>110</v>
      </c>
      <c r="B15" s="256">
        <f>'2026_Monatsplanung'!O14</f>
        <v>13422.000000000004</v>
      </c>
      <c r="C15" s="257">
        <f t="shared" si="0"/>
        <v>6.5988200589970516</v>
      </c>
      <c r="D15" s="258">
        <f>'2027_Monatsplanung'!O14</f>
        <v>18682.333333333336</v>
      </c>
      <c r="E15" s="257">
        <f t="shared" si="1"/>
        <v>3.3462893307063113</v>
      </c>
      <c r="F15" s="258">
        <f>'2028_Monatsplanung'!O14</f>
        <v>18682.333333333336</v>
      </c>
      <c r="G15" s="257">
        <f t="shared" si="2"/>
        <v>2.2130221906341312</v>
      </c>
      <c r="H15" s="258">
        <f>'2029_Monatsplanung'!O14</f>
        <v>18682.333333333336</v>
      </c>
      <c r="I15" s="257">
        <f t="shared" si="3"/>
        <v>1.7984533436015919</v>
      </c>
    </row>
    <row r="16" spans="1:9" ht="12.75" customHeight="1">
      <c r="A16" s="255" t="s">
        <v>111</v>
      </c>
      <c r="B16" s="256">
        <f>'2026_Monatsplanung'!O15</f>
        <v>0</v>
      </c>
      <c r="C16" s="257">
        <f t="shared" si="0"/>
        <v>0</v>
      </c>
      <c r="D16" s="258">
        <f>'2027_Monatsplanung'!O15</f>
        <v>0</v>
      </c>
      <c r="E16" s="257">
        <f t="shared" si="1"/>
        <v>0</v>
      </c>
      <c r="F16" s="258">
        <f>'2028_Monatsplanung'!O15</f>
        <v>0</v>
      </c>
      <c r="G16" s="257">
        <f t="shared" si="2"/>
        <v>0</v>
      </c>
      <c r="H16" s="258">
        <f>'2029_Monatsplanung'!O15</f>
        <v>0</v>
      </c>
      <c r="I16" s="257">
        <f t="shared" si="3"/>
        <v>0</v>
      </c>
    </row>
    <row r="17" spans="1:9" ht="12.75" customHeight="1">
      <c r="A17" s="268" t="s">
        <v>112</v>
      </c>
      <c r="B17" s="269">
        <f>'2026_Monatsplanung'!O16</f>
        <v>90845.9</v>
      </c>
      <c r="C17" s="270">
        <f t="shared" si="0"/>
        <v>44.663667649950831</v>
      </c>
      <c r="D17" s="271">
        <f>'2027_Monatsplanung'!O16</f>
        <v>112983.71333333335</v>
      </c>
      <c r="E17" s="270">
        <f t="shared" si="1"/>
        <v>20.237097140127773</v>
      </c>
      <c r="F17" s="271">
        <f>'2028_Monatsplanung'!O16</f>
        <v>123510.07333333335</v>
      </c>
      <c r="G17" s="270">
        <f t="shared" si="2"/>
        <v>14.630428018636977</v>
      </c>
      <c r="H17" s="271">
        <f>'2029_Monatsplanung'!O16</f>
        <v>128587.66613333338</v>
      </c>
      <c r="I17" s="270">
        <f t="shared" si="3"/>
        <v>12.378481529970482</v>
      </c>
    </row>
    <row r="18" spans="1:9" ht="15" hidden="1" customHeight="1">
      <c r="A18" s="272" t="s">
        <v>113</v>
      </c>
      <c r="B18" s="273">
        <f>'2026_Monatsplanung'!O17</f>
        <v>50464.1</v>
      </c>
      <c r="C18" s="274">
        <f t="shared" si="0"/>
        <v>24.810275319567353</v>
      </c>
      <c r="D18" s="275">
        <f>'2027_Monatsplanung'!O17</f>
        <v>278611.28666666668</v>
      </c>
      <c r="E18" s="274">
        <f t="shared" si="1"/>
        <v>49.9035082691504</v>
      </c>
      <c r="F18" s="275">
        <f>'2028_Monatsplanung'!O17</f>
        <v>473519.92666666652</v>
      </c>
      <c r="G18" s="274">
        <f t="shared" si="2"/>
        <v>56.090965016188875</v>
      </c>
      <c r="H18" s="275">
        <f>'2029_Monatsplanung'!O17</f>
        <v>585832.33386666665</v>
      </c>
      <c r="I18" s="274">
        <f t="shared" si="3"/>
        <v>56.395103375689892</v>
      </c>
    </row>
    <row r="19" spans="1:9" ht="12.75" customHeight="1">
      <c r="A19" s="255" t="s">
        <v>114</v>
      </c>
      <c r="B19" s="256">
        <f>'2026_Monatsplanung'!O18</f>
        <v>131560</v>
      </c>
      <c r="C19" s="257">
        <f t="shared" si="0"/>
        <v>64.680432645034415</v>
      </c>
      <c r="D19" s="258">
        <f>'2027_Monatsplanung'!O18</f>
        <v>243420</v>
      </c>
      <c r="E19" s="257">
        <f t="shared" si="1"/>
        <v>43.600214938205269</v>
      </c>
      <c r="F19" s="258">
        <f>'2028_Monatsplanung'!O18</f>
        <v>315240</v>
      </c>
      <c r="G19" s="257">
        <f t="shared" si="2"/>
        <v>37.34186211798152</v>
      </c>
      <c r="H19" s="258">
        <f>'2029_Monatsplanung'!O18</f>
        <v>315240</v>
      </c>
      <c r="I19" s="257">
        <f t="shared" si="3"/>
        <v>30.346553715825952</v>
      </c>
    </row>
    <row r="20" spans="1:9" ht="12.75" hidden="1" customHeight="1">
      <c r="A20" s="96" t="s">
        <v>115</v>
      </c>
      <c r="B20" s="262">
        <f>'2026_Monatsplanung'!O19</f>
        <v>222405.9</v>
      </c>
      <c r="C20" s="263">
        <f t="shared" si="0"/>
        <v>109.34410029498525</v>
      </c>
      <c r="D20" s="264">
        <f>'2027_Monatsplanung'!O19</f>
        <v>356403.71333333338</v>
      </c>
      <c r="E20" s="263">
        <f t="shared" si="1"/>
        <v>63.837312078333042</v>
      </c>
      <c r="F20" s="264">
        <f>'2028_Monatsplanung'!O19</f>
        <v>438750.07333333348</v>
      </c>
      <c r="G20" s="263">
        <f t="shared" si="2"/>
        <v>51.972290136618518</v>
      </c>
      <c r="H20" s="264">
        <f>'2029_Monatsplanung'!O19</f>
        <v>443827.66613333329</v>
      </c>
      <c r="I20" s="263">
        <f t="shared" si="3"/>
        <v>42.725035245796427</v>
      </c>
    </row>
    <row r="21" spans="1:9" ht="15" customHeight="1">
      <c r="A21" s="98" t="s">
        <v>116</v>
      </c>
      <c r="B21" s="265">
        <f>'2026_Monatsplanung'!O20</f>
        <v>-81095.899999999994</v>
      </c>
      <c r="C21" s="266">
        <f t="shared" si="0"/>
        <v>-39.870157325467062</v>
      </c>
      <c r="D21" s="267">
        <f>'2027_Monatsplanung'!O20</f>
        <v>35191.286666666667</v>
      </c>
      <c r="E21" s="266">
        <f t="shared" si="1"/>
        <v>6.3032933309451309</v>
      </c>
      <c r="F21" s="267">
        <f>'2028_Monatsplanung'!O20</f>
        <v>158279.92666666667</v>
      </c>
      <c r="G21" s="266">
        <f t="shared" si="2"/>
        <v>18.749102898207376</v>
      </c>
      <c r="H21" s="267">
        <f>'2029_Monatsplanung'!O20</f>
        <v>270592.33386666671</v>
      </c>
      <c r="I21" s="266">
        <f t="shared" si="3"/>
        <v>26.048549659863951</v>
      </c>
    </row>
    <row r="22" spans="1:9" ht="12.75" customHeight="1">
      <c r="A22" s="97" t="s">
        <v>117</v>
      </c>
      <c r="B22" s="259">
        <f>'2026_Monatsplanung'!O21</f>
        <v>1666.6666666666667</v>
      </c>
      <c r="C22" s="260">
        <f t="shared" si="0"/>
        <v>0.81940347427073101</v>
      </c>
      <c r="D22" s="261">
        <f>'2027_Monatsplanung'!O21</f>
        <v>1836.3011394457692</v>
      </c>
      <c r="E22" s="260">
        <f t="shared" si="1"/>
        <v>0.32890939270029901</v>
      </c>
      <c r="F22" s="261">
        <f>'2028_Monatsplanung'!O21</f>
        <v>1431.8790930000048</v>
      </c>
      <c r="G22" s="260">
        <f t="shared" si="2"/>
        <v>0.1696137281449899</v>
      </c>
      <c r="H22" s="261">
        <f>'2029_Monatsplanung'!O21</f>
        <v>1112.207436823534</v>
      </c>
      <c r="I22" s="260">
        <f t="shared" si="3"/>
        <v>0.10706656111123737</v>
      </c>
    </row>
    <row r="23" spans="1:9" ht="15" customHeight="1">
      <c r="A23" s="98" t="s">
        <v>118</v>
      </c>
      <c r="B23" s="265">
        <f>'2026_Monatsplanung'!O22</f>
        <v>-82762.56666666668</v>
      </c>
      <c r="C23" s="266">
        <f t="shared" si="0"/>
        <v>-40.689560799737798</v>
      </c>
      <c r="D23" s="267">
        <f>'2027_Monatsplanung'!O22</f>
        <v>33354.985527220902</v>
      </c>
      <c r="E23" s="266">
        <f t="shared" si="1"/>
        <v>5.9743839382448334</v>
      </c>
      <c r="F23" s="267">
        <f>'2028_Monatsplanung'!O22</f>
        <v>156848.04757366664</v>
      </c>
      <c r="G23" s="266">
        <f t="shared" si="2"/>
        <v>18.579489170062384</v>
      </c>
      <c r="H23" s="267">
        <f>'2029_Monatsplanung'!O22</f>
        <v>269480.12642984319</v>
      </c>
      <c r="I23" s="266">
        <f t="shared" si="3"/>
        <v>25.941483098752716</v>
      </c>
    </row>
    <row r="24" spans="1:9" ht="12.75" customHeight="1">
      <c r="A24" s="97" t="s">
        <v>119</v>
      </c>
      <c r="B24" s="259">
        <f>'2026_Monatsplanung'!O23</f>
        <v>0</v>
      </c>
      <c r="C24" s="260">
        <f t="shared" si="0"/>
        <v>0</v>
      </c>
      <c r="D24" s="261">
        <f>'2027_Monatsplanung'!O23</f>
        <v>0</v>
      </c>
      <c r="E24" s="260">
        <f t="shared" si="1"/>
        <v>0</v>
      </c>
      <c r="F24" s="261">
        <f>'2028_Monatsplanung'!O23</f>
        <v>0</v>
      </c>
      <c r="G24" s="260">
        <f t="shared" si="2"/>
        <v>0</v>
      </c>
      <c r="H24" s="261">
        <f>'2029_Monatsplanung'!O23</f>
        <v>0</v>
      </c>
      <c r="I24" s="260">
        <f t="shared" si="3"/>
        <v>0</v>
      </c>
    </row>
    <row r="25" spans="1:9" ht="15" customHeight="1">
      <c r="A25" s="98" t="s">
        <v>120</v>
      </c>
      <c r="B25" s="265">
        <f>'2026_Monatsplanung'!O24</f>
        <v>-82762.56666666668</v>
      </c>
      <c r="C25" s="266">
        <f t="shared" si="0"/>
        <v>-40.689560799737798</v>
      </c>
      <c r="D25" s="267">
        <f>'2027_Monatsplanung'!O24</f>
        <v>33354.985527220902</v>
      </c>
      <c r="E25" s="266">
        <f t="shared" si="1"/>
        <v>5.9743839382448334</v>
      </c>
      <c r="F25" s="267">
        <f>'2028_Monatsplanung'!O24</f>
        <v>156848.04757366664</v>
      </c>
      <c r="G25" s="266">
        <f t="shared" si="2"/>
        <v>18.579489170062384</v>
      </c>
      <c r="H25" s="267">
        <f>'2029_Monatsplanung'!O24</f>
        <v>269480.12642984319</v>
      </c>
      <c r="I25" s="266">
        <f t="shared" si="3"/>
        <v>25.941483098752716</v>
      </c>
    </row>
    <row r="26" spans="1:9" ht="15.6" customHeight="1">
      <c r="A26" s="95" t="s">
        <v>121</v>
      </c>
      <c r="B26" s="276"/>
      <c r="C26" s="277"/>
      <c r="D26" s="278"/>
      <c r="E26" s="277"/>
      <c r="F26" s="278"/>
      <c r="G26" s="277"/>
      <c r="H26" s="278"/>
      <c r="I26" s="277"/>
    </row>
    <row r="27" spans="1:9" ht="12.75" customHeight="1">
      <c r="A27" s="255" t="s">
        <v>110</v>
      </c>
      <c r="B27" s="256">
        <f>'2026_Monatsplanung'!O26</f>
        <v>13422.000000000004</v>
      </c>
      <c r="C27" s="257">
        <f t="shared" ref="C27:C39" si="4">IF($B$5&lt;&gt;0,B27/$B$5*100,0)</f>
        <v>6.5988200589970516</v>
      </c>
      <c r="D27" s="258">
        <f>'2027_Monatsplanung'!O26</f>
        <v>18682.333333333336</v>
      </c>
      <c r="E27" s="257">
        <f t="shared" ref="E27:E39" si="5">IF($D$5&lt;&gt;0,D27/$D$5*100,0)</f>
        <v>3.3462893307063113</v>
      </c>
      <c r="F27" s="258">
        <f>'2028_Monatsplanung'!O26</f>
        <v>18682.333333333336</v>
      </c>
      <c r="G27" s="257">
        <f t="shared" ref="G27:G39" si="6">IF($F$5&lt;&gt;0,F27/$F$5*100,0)</f>
        <v>2.2130221906341312</v>
      </c>
      <c r="H27" s="258">
        <f>'2029_Monatsplanung'!O26</f>
        <v>18682.333333333336</v>
      </c>
      <c r="I27" s="257">
        <f t="shared" ref="I27:I39" si="7">IF($H$5&lt;&gt;0,H27/$H$5*100,0)</f>
        <v>1.7984533436015919</v>
      </c>
    </row>
    <row r="28" spans="1:9" ht="12.75" customHeight="1">
      <c r="A28" s="255" t="s">
        <v>111</v>
      </c>
      <c r="B28" s="256">
        <f>'2026_Monatsplanung'!O27</f>
        <v>0</v>
      </c>
      <c r="C28" s="257">
        <f t="shared" si="4"/>
        <v>0</v>
      </c>
      <c r="D28" s="258">
        <f>'2027_Monatsplanung'!O27</f>
        <v>1000</v>
      </c>
      <c r="E28" s="257">
        <f t="shared" si="5"/>
        <v>0.17911517105498836</v>
      </c>
      <c r="F28" s="258">
        <f>'2028_Monatsplanung'!O27</f>
        <v>1000</v>
      </c>
      <c r="G28" s="257">
        <f t="shared" si="6"/>
        <v>0.11845534233593934</v>
      </c>
      <c r="H28" s="258">
        <f>'2029_Monatsplanung'!O27</f>
        <v>1000</v>
      </c>
      <c r="I28" s="257">
        <f t="shared" si="7"/>
        <v>9.6264921062764727E-2</v>
      </c>
    </row>
    <row r="29" spans="1:9" ht="15" customHeight="1">
      <c r="A29" s="98" t="s">
        <v>122</v>
      </c>
      <c r="B29" s="265">
        <f>'2026_Monatsplanung'!O28</f>
        <v>-69340.566666666666</v>
      </c>
      <c r="C29" s="266">
        <f t="shared" si="4"/>
        <v>-34.090740740740735</v>
      </c>
      <c r="D29" s="267">
        <f>'2027_Monatsplanung'!O28</f>
        <v>53037.318860554231</v>
      </c>
      <c r="E29" s="266">
        <f t="shared" si="5"/>
        <v>9.4997884400061317</v>
      </c>
      <c r="F29" s="267">
        <f>'2028_Monatsplanung'!O28</f>
        <v>176530.38090699998</v>
      </c>
      <c r="G29" s="266">
        <f t="shared" si="6"/>
        <v>20.910966703032454</v>
      </c>
      <c r="H29" s="267">
        <f>'2029_Monatsplanung'!O28</f>
        <v>289162.45976317645</v>
      </c>
      <c r="I29" s="266">
        <f t="shared" si="7"/>
        <v>27.836201363417061</v>
      </c>
    </row>
    <row r="30" spans="1:9" ht="12.75" customHeight="1">
      <c r="A30" s="279" t="s">
        <v>123</v>
      </c>
      <c r="B30" s="280">
        <f>'2026_Monatsplanung'!O29</f>
        <v>38646</v>
      </c>
      <c r="C30" s="281">
        <f t="shared" si="4"/>
        <v>19</v>
      </c>
      <c r="D30" s="282">
        <f>'2027_Monatsplanung'!O29</f>
        <v>106077</v>
      </c>
      <c r="E30" s="281">
        <f t="shared" si="5"/>
        <v>19</v>
      </c>
      <c r="F30" s="282">
        <f>'2028_Monatsplanung'!O29</f>
        <v>160398</v>
      </c>
      <c r="G30" s="281">
        <f t="shared" si="6"/>
        <v>19</v>
      </c>
      <c r="H30" s="282">
        <f>'2029_Monatsplanung'!O29</f>
        <v>197372</v>
      </c>
      <c r="I30" s="281">
        <f t="shared" si="7"/>
        <v>19</v>
      </c>
    </row>
    <row r="31" spans="1:9" ht="12.75" customHeight="1">
      <c r="A31" s="279" t="s">
        <v>124</v>
      </c>
      <c r="B31" s="283">
        <f>'2026_Monatsplanung'!O30</f>
        <v>36708.360999999997</v>
      </c>
      <c r="C31" s="284">
        <f t="shared" si="4"/>
        <v>18.04737512291052</v>
      </c>
      <c r="D31" s="285">
        <f>'2027_Monatsplanung'!O30</f>
        <v>49591.212199999987</v>
      </c>
      <c r="E31" s="284">
        <f t="shared" si="5"/>
        <v>8.8825384560272234</v>
      </c>
      <c r="F31" s="285">
        <f>'2028_Monatsplanung'!O30</f>
        <v>66879.570600000006</v>
      </c>
      <c r="G31" s="284">
        <f t="shared" si="6"/>
        <v>7.9222424307036254</v>
      </c>
      <c r="H31" s="285">
        <f>'2029_Monatsplanung'!O30</f>
        <v>82514.213231999995</v>
      </c>
      <c r="I31" s="284">
        <f t="shared" si="7"/>
        <v>7.9432242233346164</v>
      </c>
    </row>
    <row r="32" spans="1:9" ht="12.75" customHeight="1">
      <c r="A32" s="279" t="s">
        <v>125</v>
      </c>
      <c r="B32" s="283">
        <f>'2026_Monatsplanung'!O31</f>
        <v>43726.297900000005</v>
      </c>
      <c r="C32" s="284">
        <f t="shared" si="4"/>
        <v>21.497688249754184</v>
      </c>
      <c r="D32" s="285">
        <f>'2027_Monatsplanung'!O31</f>
        <v>45322.104099999997</v>
      </c>
      <c r="E32" s="284">
        <f t="shared" si="5"/>
        <v>8.1178764284434894</v>
      </c>
      <c r="F32" s="285">
        <f>'2028_Monatsplanung'!O31</f>
        <v>60494.474300000002</v>
      </c>
      <c r="G32" s="284">
        <f t="shared" si="6"/>
        <v>7.1658936626391849</v>
      </c>
      <c r="H32" s="285">
        <f>'2029_Monatsplanung'!O31</f>
        <v>74901.778795999999</v>
      </c>
      <c r="I32" s="284">
        <f t="shared" si="7"/>
        <v>7.2104138232576052</v>
      </c>
    </row>
    <row r="33" spans="1:9" ht="12.6" customHeight="1">
      <c r="A33" s="279" t="s">
        <v>126</v>
      </c>
      <c r="B33" s="283">
        <f>'2026_Monatsplanung'!O32</f>
        <v>32832</v>
      </c>
      <c r="C33" s="284">
        <f t="shared" si="4"/>
        <v>16.141592920353983</v>
      </c>
      <c r="D33" s="285">
        <f>'2027_Monatsplanung'!O32</f>
        <v>95494</v>
      </c>
      <c r="E33" s="284">
        <f t="shared" si="5"/>
        <v>17.104424144725058</v>
      </c>
      <c r="F33" s="285">
        <f>'2028_Monatsplanung'!O32</f>
        <v>144514</v>
      </c>
      <c r="G33" s="284">
        <f t="shared" si="6"/>
        <v>17.118455342335938</v>
      </c>
      <c r="H33" s="285">
        <f>'2029_Monatsplanung'!O32</f>
        <v>178847</v>
      </c>
      <c r="I33" s="284">
        <f t="shared" si="7"/>
        <v>17.216692337312285</v>
      </c>
    </row>
    <row r="34" spans="1:9" ht="12.75" customHeight="1">
      <c r="A34" s="279" t="s">
        <v>127</v>
      </c>
      <c r="B34" s="283">
        <f>'2026_Monatsplanung'!O33</f>
        <v>0</v>
      </c>
      <c r="C34" s="284">
        <f t="shared" si="4"/>
        <v>0</v>
      </c>
      <c r="D34" s="285">
        <f>'2027_Monatsplanung'!O33</f>
        <v>9492.4282491311715</v>
      </c>
      <c r="E34" s="284">
        <f t="shared" si="5"/>
        <v>1.7002379095703335</v>
      </c>
      <c r="F34" s="285">
        <f>'2028_Monatsplanung'!O33</f>
        <v>9043.4469031579247</v>
      </c>
      <c r="G34" s="284">
        <f t="shared" si="6"/>
        <v>1.0712445988104624</v>
      </c>
      <c r="H34" s="285">
        <f>'2029_Monatsplanung'!O33</f>
        <v>7024.4680220433711</v>
      </c>
      <c r="I34" s="284">
        <f t="shared" si="7"/>
        <v>0.6762098596499202</v>
      </c>
    </row>
    <row r="35" spans="1:9" ht="12.75" customHeight="1">
      <c r="A35" s="279" t="s">
        <v>128</v>
      </c>
      <c r="B35" s="283">
        <f>'2026_Monatsplanung'!O34</f>
        <v>5500</v>
      </c>
      <c r="C35" s="284">
        <f t="shared" si="4"/>
        <v>2.7040314650934119</v>
      </c>
      <c r="D35" s="285">
        <f>'2027_Monatsplanung'!O34</f>
        <v>15303.370233333335</v>
      </c>
      <c r="E35" s="284">
        <f t="shared" si="5"/>
        <v>2.7410657770613174</v>
      </c>
      <c r="F35" s="285">
        <f>'2028_Monatsplanung'!O34</f>
        <v>95303.152744756386</v>
      </c>
      <c r="G35" s="284">
        <f t="shared" si="6"/>
        <v>11.289167584074436</v>
      </c>
      <c r="H35" s="285">
        <f>'2029_Monatsplanung'!O34</f>
        <v>272288.99044859846</v>
      </c>
      <c r="I35" s="284">
        <f t="shared" si="7"/>
        <v>26.211878171794229</v>
      </c>
    </row>
    <row r="36" spans="1:9" ht="12.75" customHeight="1">
      <c r="A36" s="279" t="s">
        <v>129</v>
      </c>
      <c r="B36" s="283">
        <f>'2026_Monatsplanung'!O35</f>
        <v>5000</v>
      </c>
      <c r="C36" s="284">
        <f t="shared" si="4"/>
        <v>2.4582104228121926</v>
      </c>
      <c r="D36" s="285">
        <f>'2027_Monatsplanung'!O35</f>
        <v>22500</v>
      </c>
      <c r="E36" s="284">
        <f t="shared" si="5"/>
        <v>4.0300913487372378</v>
      </c>
      <c r="F36" s="285">
        <f>'2028_Monatsplanung'!O35</f>
        <v>0</v>
      </c>
      <c r="G36" s="284">
        <f t="shared" si="6"/>
        <v>0</v>
      </c>
      <c r="H36" s="285">
        <f>'2029_Monatsplanung'!O35</f>
        <v>0</v>
      </c>
      <c r="I36" s="284">
        <f t="shared" si="7"/>
        <v>0</v>
      </c>
    </row>
    <row r="37" spans="1:9" ht="12.75" customHeight="1">
      <c r="A37" s="279" t="s">
        <v>130</v>
      </c>
      <c r="B37" s="283">
        <f>'2026_Monatsplanung'!O36</f>
        <v>115000</v>
      </c>
      <c r="C37" s="284">
        <f t="shared" si="4"/>
        <v>56.538839724680436</v>
      </c>
      <c r="D37" s="285">
        <f>'2027_Monatsplanung'!O36</f>
        <v>10000</v>
      </c>
      <c r="E37" s="284">
        <f t="shared" si="5"/>
        <v>1.7911517105498838</v>
      </c>
      <c r="F37" s="285">
        <f>'2028_Monatsplanung'!O36</f>
        <v>0</v>
      </c>
      <c r="G37" s="284">
        <f t="shared" si="6"/>
        <v>0</v>
      </c>
      <c r="H37" s="285">
        <f>'2029_Monatsplanung'!O36</f>
        <v>0</v>
      </c>
      <c r="I37" s="284">
        <f t="shared" si="7"/>
        <v>0</v>
      </c>
    </row>
    <row r="38" spans="1:9" ht="12.75" customHeight="1">
      <c r="A38" s="279" t="s">
        <v>131</v>
      </c>
      <c r="B38" s="283">
        <f>'2026_Monatsplanung'!O37</f>
        <v>53688</v>
      </c>
      <c r="C38" s="284">
        <f t="shared" si="4"/>
        <v>26.395280235988199</v>
      </c>
      <c r="D38" s="285">
        <f>'2027_Monatsplanung'!O37</f>
        <v>2359</v>
      </c>
      <c r="E38" s="284">
        <f t="shared" si="5"/>
        <v>0.4225326885187175</v>
      </c>
      <c r="F38" s="285">
        <f>'2028_Monatsplanung'!O37</f>
        <v>0</v>
      </c>
      <c r="G38" s="284">
        <f t="shared" si="6"/>
        <v>0</v>
      </c>
      <c r="H38" s="285">
        <f>'2029_Monatsplanung'!O37</f>
        <v>0</v>
      </c>
      <c r="I38" s="284">
        <f t="shared" si="7"/>
        <v>0</v>
      </c>
    </row>
    <row r="39" spans="1:9" ht="15" customHeight="1" thickBot="1">
      <c r="A39" s="286" t="s">
        <v>132</v>
      </c>
      <c r="B39" s="99">
        <f>'2026_Monatsplanung'!O38</f>
        <v>15303.370233333335</v>
      </c>
      <c r="C39" s="100">
        <f t="shared" si="4"/>
        <v>7.5237808423467722</v>
      </c>
      <c r="D39" s="101">
        <f>'2027_Monatsplanung'!O38</f>
        <v>95303.152744756386</v>
      </c>
      <c r="E39" s="100">
        <f t="shared" si="5"/>
        <v>17.070240505956725</v>
      </c>
      <c r="F39" s="101">
        <f>'2028_Monatsplanung'!O38</f>
        <v>272288.99044859846</v>
      </c>
      <c r="G39" s="100">
        <f t="shared" si="6"/>
        <v>32.254085577896049</v>
      </c>
      <c r="H39" s="101">
        <f>'2029_Monatsplanung'!O38</f>
        <v>565339.54775373149</v>
      </c>
      <c r="I39" s="100">
        <f t="shared" si="7"/>
        <v>54.422366938172075</v>
      </c>
    </row>
    <row r="40" spans="1:9" ht="12.75" customHeight="1" thickTop="1"/>
    <row r="41" spans="1:9" ht="12.75" customHeight="1"/>
    <row r="42" spans="1:9" ht="12.75" customHeight="1">
      <c r="A42" t="s">
        <v>133</v>
      </c>
      <c r="B42">
        <v>25000</v>
      </c>
    </row>
    <row r="43" spans="1:9" ht="12.75" customHeight="1">
      <c r="A43" t="s">
        <v>134</v>
      </c>
      <c r="B43">
        <v>25000</v>
      </c>
    </row>
    <row r="44" spans="1:9" ht="12.75" customHeight="1" thickBot="1">
      <c r="A44" t="s">
        <v>135</v>
      </c>
      <c r="B44">
        <v>50000</v>
      </c>
    </row>
    <row r="45" spans="1:9" ht="12.75" customHeight="1" thickBot="1">
      <c r="B45" s="167">
        <f>SUM(B42:B44)</f>
        <v>100000</v>
      </c>
    </row>
    <row r="46" spans="1:9" ht="12.75" customHeight="1"/>
    <row r="47" spans="1:9" ht="12.75" customHeight="1"/>
    <row r="48" spans="1:9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</sheetData>
  <pageMargins left="0.75" right="0.75" top="1" bottom="1" header="0" footer="0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000"/>
  <sheetViews>
    <sheetView showGridLines="0" workbookViewId="0">
      <selection sqref="A1:O39"/>
    </sheetView>
  </sheetViews>
  <sheetFormatPr baseColWidth="10" defaultColWidth="16.85546875" defaultRowHeight="15" customHeight="1"/>
  <cols>
    <col min="1" max="1" width="37.28515625" customWidth="1"/>
    <col min="2" max="13" width="9.7109375" customWidth="1"/>
    <col min="14" max="14" width="9.7109375" hidden="1" customWidth="1"/>
    <col min="15" max="15" width="9.7109375" customWidth="1"/>
    <col min="16" max="19" width="12.28515625" bestFit="1" customWidth="1"/>
    <col min="20" max="26" width="10.85546875" customWidth="1"/>
  </cols>
  <sheetData>
    <row r="1" spans="1:19" ht="20.399999999999999">
      <c r="A1" s="221" t="s">
        <v>136</v>
      </c>
      <c r="B1" s="221">
        <f>'Renta-4Jahres-Übersicht'!B3</f>
        <v>2026</v>
      </c>
      <c r="C1" s="222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223"/>
    </row>
    <row r="2" spans="1:19" ht="15.6" customHeight="1">
      <c r="A2" s="225"/>
      <c r="B2" s="226" t="s">
        <v>62</v>
      </c>
      <c r="C2" s="226" t="s">
        <v>24</v>
      </c>
      <c r="D2" s="226" t="s">
        <v>25</v>
      </c>
      <c r="E2" s="226" t="s">
        <v>26</v>
      </c>
      <c r="F2" s="226" t="s">
        <v>27</v>
      </c>
      <c r="G2" s="226" t="s">
        <v>28</v>
      </c>
      <c r="H2" s="226" t="s">
        <v>29</v>
      </c>
      <c r="I2" s="226" t="s">
        <v>63</v>
      </c>
      <c r="J2" s="226" t="s">
        <v>31</v>
      </c>
      <c r="K2" s="226" t="s">
        <v>32</v>
      </c>
      <c r="L2" s="226" t="s">
        <v>33</v>
      </c>
      <c r="M2" s="226" t="s">
        <v>34</v>
      </c>
      <c r="N2" s="226" t="s">
        <v>137</v>
      </c>
      <c r="O2" s="227" t="s">
        <v>163</v>
      </c>
      <c r="P2" s="224" t="s">
        <v>138</v>
      </c>
      <c r="Q2" s="196" t="s">
        <v>139</v>
      </c>
      <c r="R2" s="196" t="s">
        <v>140</v>
      </c>
      <c r="S2" s="196" t="s">
        <v>141</v>
      </c>
    </row>
    <row r="3" spans="1:19" ht="12.75" hidden="1" customHeight="1">
      <c r="A3" s="228" t="s">
        <v>142</v>
      </c>
      <c r="B3" s="19" t="s">
        <v>143</v>
      </c>
      <c r="C3" s="5">
        <v>1</v>
      </c>
      <c r="D3" s="19" t="s">
        <v>144</v>
      </c>
      <c r="E3" s="5">
        <v>12</v>
      </c>
      <c r="F3" s="5"/>
      <c r="G3" s="5"/>
      <c r="H3" s="5"/>
      <c r="I3" s="5"/>
      <c r="J3" s="5"/>
      <c r="K3" s="5"/>
      <c r="L3" s="5"/>
      <c r="M3" s="5"/>
      <c r="N3" s="5"/>
      <c r="O3" s="229"/>
    </row>
    <row r="4" spans="1:19" ht="12.75" customHeight="1">
      <c r="A4" s="230" t="s">
        <v>101</v>
      </c>
      <c r="B4" s="218">
        <f>Umsatzplanung!C9</f>
        <v>0</v>
      </c>
      <c r="C4" s="218">
        <f>Umsatzplanung!D9</f>
        <v>0</v>
      </c>
      <c r="D4" s="218">
        <f>Umsatzplanung!E9</f>
        <v>5500</v>
      </c>
      <c r="E4" s="218">
        <f>Umsatzplanung!F9</f>
        <v>16800</v>
      </c>
      <c r="F4" s="218">
        <f>Umsatzplanung!G9</f>
        <v>13800</v>
      </c>
      <c r="G4" s="218">
        <f>Umsatzplanung!H9</f>
        <v>16800</v>
      </c>
      <c r="H4" s="218">
        <f>Umsatzplanung!I9</f>
        <v>16800</v>
      </c>
      <c r="I4" s="218">
        <f>Umsatzplanung!J9</f>
        <v>22300</v>
      </c>
      <c r="J4" s="218">
        <f>Umsatzplanung!K9</f>
        <v>25100</v>
      </c>
      <c r="K4" s="218">
        <f>Umsatzplanung!L9</f>
        <v>25100</v>
      </c>
      <c r="L4" s="218">
        <f>Umsatzplanung!M9</f>
        <v>30600</v>
      </c>
      <c r="M4" s="218">
        <f>Umsatzplanung!N9</f>
        <v>30600</v>
      </c>
      <c r="N4" s="218">
        <v>120353.58</v>
      </c>
      <c r="O4" s="231">
        <f t="shared" ref="O4:O24" si="0">SUM(B4:M4)</f>
        <v>203400</v>
      </c>
      <c r="P4" s="23">
        <f>B4+C4+D4</f>
        <v>5500</v>
      </c>
      <c r="Q4" s="23">
        <f>E4+F4+G4</f>
        <v>47400</v>
      </c>
      <c r="R4" s="23">
        <f>H4+I4+J4</f>
        <v>64200</v>
      </c>
      <c r="S4" s="23">
        <f>K4+L4+M4</f>
        <v>86300</v>
      </c>
    </row>
    <row r="5" spans="1:19" ht="12.75" hidden="1" customHeight="1">
      <c r="A5" s="232" t="s">
        <v>102</v>
      </c>
      <c r="B5" s="219">
        <v>0</v>
      </c>
      <c r="C5" s="219">
        <v>0</v>
      </c>
      <c r="D5" s="219">
        <v>0</v>
      </c>
      <c r="E5" s="219">
        <v>0</v>
      </c>
      <c r="F5" s="219">
        <v>0</v>
      </c>
      <c r="G5" s="219">
        <v>0</v>
      </c>
      <c r="H5" s="219">
        <v>0</v>
      </c>
      <c r="I5" s="219">
        <v>0</v>
      </c>
      <c r="J5" s="219">
        <v>0</v>
      </c>
      <c r="K5" s="219">
        <v>0</v>
      </c>
      <c r="L5" s="219">
        <v>0</v>
      </c>
      <c r="M5" s="219">
        <v>0</v>
      </c>
      <c r="N5" s="219">
        <v>0</v>
      </c>
      <c r="O5" s="233">
        <f t="shared" si="0"/>
        <v>0</v>
      </c>
      <c r="P5" s="23">
        <f t="shared" ref="P5:P38" si="1">B5+C5+D5</f>
        <v>0</v>
      </c>
      <c r="Q5" s="23">
        <f t="shared" ref="Q5:Q38" si="2">E5+F5+G5</f>
        <v>0</v>
      </c>
      <c r="R5" s="23">
        <f t="shared" ref="R5:R37" si="3">H5+I5+J5</f>
        <v>0</v>
      </c>
      <c r="S5" s="23">
        <f t="shared" ref="S5:S37" si="4">K5+L5+M5</f>
        <v>0</v>
      </c>
    </row>
    <row r="6" spans="1:19" ht="12.75" hidden="1" customHeight="1">
      <c r="A6" s="232" t="s">
        <v>103</v>
      </c>
      <c r="B6" s="219">
        <v>0</v>
      </c>
      <c r="C6" s="219">
        <v>0</v>
      </c>
      <c r="D6" s="219">
        <v>0</v>
      </c>
      <c r="E6" s="219">
        <v>0</v>
      </c>
      <c r="F6" s="219">
        <v>0</v>
      </c>
      <c r="G6" s="219">
        <v>0</v>
      </c>
      <c r="H6" s="219">
        <v>0</v>
      </c>
      <c r="I6" s="219">
        <v>0</v>
      </c>
      <c r="J6" s="219">
        <v>0</v>
      </c>
      <c r="K6" s="219">
        <v>0</v>
      </c>
      <c r="L6" s="219">
        <v>0</v>
      </c>
      <c r="M6" s="219">
        <v>0</v>
      </c>
      <c r="N6" s="219">
        <v>0</v>
      </c>
      <c r="O6" s="233">
        <f t="shared" si="0"/>
        <v>0</v>
      </c>
      <c r="P6" s="23">
        <f t="shared" si="1"/>
        <v>0</v>
      </c>
      <c r="Q6" s="23">
        <f t="shared" si="2"/>
        <v>0</v>
      </c>
      <c r="R6" s="23">
        <f t="shared" si="3"/>
        <v>0</v>
      </c>
      <c r="S6" s="23">
        <f t="shared" si="4"/>
        <v>0</v>
      </c>
    </row>
    <row r="7" spans="1:19" ht="12.75" hidden="1" customHeight="1">
      <c r="A7" s="230" t="s">
        <v>104</v>
      </c>
      <c r="B7" s="218">
        <f t="shared" ref="B7:M7" si="5">B4+B5-B6</f>
        <v>0</v>
      </c>
      <c r="C7" s="218">
        <f t="shared" si="5"/>
        <v>0</v>
      </c>
      <c r="D7" s="218">
        <f t="shared" si="5"/>
        <v>5500</v>
      </c>
      <c r="E7" s="218">
        <f t="shared" si="5"/>
        <v>16800</v>
      </c>
      <c r="F7" s="218">
        <f t="shared" si="5"/>
        <v>13800</v>
      </c>
      <c r="G7" s="218">
        <f t="shared" si="5"/>
        <v>16800</v>
      </c>
      <c r="H7" s="218">
        <f t="shared" si="5"/>
        <v>16800</v>
      </c>
      <c r="I7" s="218">
        <f t="shared" si="5"/>
        <v>22300</v>
      </c>
      <c r="J7" s="218">
        <f t="shared" si="5"/>
        <v>25100</v>
      </c>
      <c r="K7" s="218">
        <f t="shared" si="5"/>
        <v>25100</v>
      </c>
      <c r="L7" s="218">
        <f t="shared" si="5"/>
        <v>30600</v>
      </c>
      <c r="M7" s="218">
        <f t="shared" si="5"/>
        <v>30600</v>
      </c>
      <c r="N7" s="218">
        <v>120353.58</v>
      </c>
      <c r="O7" s="231">
        <f t="shared" si="0"/>
        <v>203400</v>
      </c>
      <c r="P7" s="23">
        <f t="shared" si="1"/>
        <v>5500</v>
      </c>
      <c r="Q7" s="23">
        <f t="shared" si="2"/>
        <v>47400</v>
      </c>
      <c r="R7" s="23">
        <f t="shared" si="3"/>
        <v>64200</v>
      </c>
      <c r="S7" s="23">
        <f t="shared" si="4"/>
        <v>86300</v>
      </c>
    </row>
    <row r="8" spans="1:19" ht="12.75" customHeight="1">
      <c r="A8" s="232" t="s">
        <v>145</v>
      </c>
      <c r="B8" s="219">
        <f>Umsatzplanung!C10+Umsatzplanung!C11</f>
        <v>0</v>
      </c>
      <c r="C8" s="219">
        <f>Umsatzplanung!D10+Umsatzplanung!D11</f>
        <v>0</v>
      </c>
      <c r="D8" s="219">
        <f>Umsatzplanung!E10+Umsatzplanung!E11</f>
        <v>1924.9999999999998</v>
      </c>
      <c r="E8" s="219">
        <f>Umsatzplanung!F10+Umsatzplanung!F11</f>
        <v>4900</v>
      </c>
      <c r="F8" s="219">
        <f>Umsatzplanung!G10+Umsatzplanung!G11</f>
        <v>3849.9999999999995</v>
      </c>
      <c r="G8" s="219">
        <f>Umsatzplanung!H10+Umsatzplanung!H11</f>
        <v>4900</v>
      </c>
      <c r="H8" s="219">
        <f>Umsatzplanung!I10+Umsatzplanung!I11</f>
        <v>4900</v>
      </c>
      <c r="I8" s="219">
        <f>Umsatzplanung!J10+Umsatzplanung!J11</f>
        <v>6825</v>
      </c>
      <c r="J8" s="219">
        <f>Umsatzplanung!K10+Umsatzplanung!K11</f>
        <v>6825</v>
      </c>
      <c r="K8" s="219">
        <f>Umsatzplanung!L10+Umsatzplanung!L11</f>
        <v>6825</v>
      </c>
      <c r="L8" s="219">
        <f>Umsatzplanung!M10+Umsatzplanung!M11</f>
        <v>8750</v>
      </c>
      <c r="M8" s="219">
        <f>Umsatzplanung!N10+Umsatzplanung!N11</f>
        <v>8750</v>
      </c>
      <c r="N8" s="219">
        <f>Umsatzplanung!O10+Umsatzplanung!O11</f>
        <v>58450</v>
      </c>
      <c r="O8" s="233">
        <f t="shared" ref="O8" si="6">SUM(B8:M8)</f>
        <v>58450</v>
      </c>
      <c r="P8" s="23">
        <f t="shared" si="1"/>
        <v>1924.9999999999998</v>
      </c>
      <c r="Q8" s="23">
        <f t="shared" si="2"/>
        <v>13650</v>
      </c>
      <c r="R8" s="23">
        <f t="shared" si="3"/>
        <v>18550</v>
      </c>
      <c r="S8" s="23">
        <f t="shared" si="4"/>
        <v>24325</v>
      </c>
    </row>
    <row r="9" spans="1:19" ht="12.75" customHeight="1">
      <c r="A9" s="232" t="s">
        <v>106</v>
      </c>
      <c r="B9" s="219">
        <f>Umsatzplanung!C12</f>
        <v>0</v>
      </c>
      <c r="C9" s="219">
        <f>Umsatzplanung!D12</f>
        <v>0</v>
      </c>
      <c r="D9" s="219">
        <f>Umsatzplanung!E12</f>
        <v>0</v>
      </c>
      <c r="E9" s="219">
        <f>Umsatzplanung!F12</f>
        <v>280</v>
      </c>
      <c r="F9" s="219">
        <f>Umsatzplanung!G12</f>
        <v>280</v>
      </c>
      <c r="G9" s="219">
        <f>Umsatzplanung!H12</f>
        <v>280</v>
      </c>
      <c r="H9" s="219">
        <f>Umsatzplanung!I12</f>
        <v>280</v>
      </c>
      <c r="I9" s="219">
        <f>Umsatzplanung!J12</f>
        <v>280</v>
      </c>
      <c r="J9" s="219">
        <f>Umsatzplanung!K12</f>
        <v>560</v>
      </c>
      <c r="K9" s="219">
        <f>Umsatzplanung!L12</f>
        <v>560</v>
      </c>
      <c r="L9" s="219">
        <f>Umsatzplanung!M12</f>
        <v>560</v>
      </c>
      <c r="M9" s="219">
        <f>Umsatzplanung!N12</f>
        <v>560</v>
      </c>
      <c r="N9" s="219">
        <v>3117.15</v>
      </c>
      <c r="O9" s="233">
        <f t="shared" si="0"/>
        <v>3640</v>
      </c>
      <c r="P9" s="23">
        <f t="shared" si="1"/>
        <v>0</v>
      </c>
      <c r="Q9" s="23">
        <f t="shared" si="2"/>
        <v>840</v>
      </c>
      <c r="R9" s="23">
        <f t="shared" si="3"/>
        <v>1120</v>
      </c>
      <c r="S9" s="23">
        <f t="shared" si="4"/>
        <v>1680</v>
      </c>
    </row>
    <row r="10" spans="1:19" ht="12.75" customHeight="1">
      <c r="A10" s="230" t="s">
        <v>107</v>
      </c>
      <c r="B10" s="218">
        <f>B9+B8</f>
        <v>0</v>
      </c>
      <c r="C10" s="218">
        <f t="shared" ref="C10:N10" si="7">C9+C8</f>
        <v>0</v>
      </c>
      <c r="D10" s="218">
        <f t="shared" si="7"/>
        <v>1924.9999999999998</v>
      </c>
      <c r="E10" s="218">
        <f t="shared" si="7"/>
        <v>5180</v>
      </c>
      <c r="F10" s="218">
        <f t="shared" si="7"/>
        <v>4130</v>
      </c>
      <c r="G10" s="218">
        <f t="shared" si="7"/>
        <v>5180</v>
      </c>
      <c r="H10" s="218">
        <f t="shared" si="7"/>
        <v>5180</v>
      </c>
      <c r="I10" s="218">
        <f t="shared" si="7"/>
        <v>7105</v>
      </c>
      <c r="J10" s="218">
        <f t="shared" si="7"/>
        <v>7385</v>
      </c>
      <c r="K10" s="218">
        <f t="shared" si="7"/>
        <v>7385</v>
      </c>
      <c r="L10" s="218">
        <f t="shared" si="7"/>
        <v>9310</v>
      </c>
      <c r="M10" s="218">
        <f t="shared" si="7"/>
        <v>9310</v>
      </c>
      <c r="N10" s="218">
        <f t="shared" si="7"/>
        <v>61567.15</v>
      </c>
      <c r="O10" s="231">
        <f t="shared" si="0"/>
        <v>62090</v>
      </c>
      <c r="P10" s="23">
        <f t="shared" si="1"/>
        <v>1924.9999999999998</v>
      </c>
      <c r="Q10" s="23">
        <f t="shared" si="2"/>
        <v>14490</v>
      </c>
      <c r="R10" s="23">
        <f t="shared" si="3"/>
        <v>19670</v>
      </c>
      <c r="S10" s="23">
        <f t="shared" si="4"/>
        <v>26005</v>
      </c>
    </row>
    <row r="11" spans="1:19" ht="15" customHeight="1">
      <c r="A11" s="234" t="s">
        <v>68</v>
      </c>
      <c r="B11" s="8">
        <f t="shared" ref="B11:M11" si="8">B7-B10</f>
        <v>0</v>
      </c>
      <c r="C11" s="8">
        <f t="shared" si="8"/>
        <v>0</v>
      </c>
      <c r="D11" s="8">
        <f t="shared" si="8"/>
        <v>3575</v>
      </c>
      <c r="E11" s="8">
        <f t="shared" si="8"/>
        <v>11620</v>
      </c>
      <c r="F11" s="8">
        <f t="shared" si="8"/>
        <v>9670</v>
      </c>
      <c r="G11" s="8">
        <f t="shared" si="8"/>
        <v>11620</v>
      </c>
      <c r="H11" s="8">
        <f>H7-H10</f>
        <v>11620</v>
      </c>
      <c r="I11" s="8">
        <f t="shared" si="8"/>
        <v>15195</v>
      </c>
      <c r="J11" s="8">
        <f t="shared" si="8"/>
        <v>17715</v>
      </c>
      <c r="K11" s="8">
        <f t="shared" si="8"/>
        <v>17715</v>
      </c>
      <c r="L11" s="8">
        <f t="shared" si="8"/>
        <v>21290</v>
      </c>
      <c r="M11" s="8">
        <f t="shared" si="8"/>
        <v>21290</v>
      </c>
      <c r="N11" s="8">
        <v>71213.22</v>
      </c>
      <c r="O11" s="235">
        <f t="shared" si="0"/>
        <v>141310</v>
      </c>
      <c r="P11" s="23">
        <f t="shared" si="1"/>
        <v>3575</v>
      </c>
      <c r="Q11" s="23">
        <f t="shared" si="2"/>
        <v>32910</v>
      </c>
      <c r="R11" s="23">
        <f t="shared" si="3"/>
        <v>44530</v>
      </c>
      <c r="S11" s="23">
        <f t="shared" si="4"/>
        <v>60295</v>
      </c>
    </row>
    <row r="12" spans="1:19" ht="12.75" customHeight="1">
      <c r="A12" s="236" t="s">
        <v>108</v>
      </c>
      <c r="B12" s="216">
        <f>'26-29_Sachkosten'!B18</f>
        <v>2540</v>
      </c>
      <c r="C12" s="216">
        <f>'26-29_Sachkosten'!C18</f>
        <v>1340</v>
      </c>
      <c r="D12" s="216">
        <f>'26-29_Sachkosten'!D18</f>
        <v>6898.49</v>
      </c>
      <c r="E12" s="216">
        <f>'26-29_Sachkosten'!E18</f>
        <v>5563.49</v>
      </c>
      <c r="F12" s="216">
        <f>'26-29_Sachkosten'!F18</f>
        <v>5563.49</v>
      </c>
      <c r="G12" s="216">
        <f>'26-29_Sachkosten'!G18</f>
        <v>17675.489999999998</v>
      </c>
      <c r="H12" s="216">
        <f>'26-29_Sachkosten'!H18</f>
        <v>5563.49</v>
      </c>
      <c r="I12" s="216">
        <f>'26-29_Sachkosten'!I18</f>
        <v>5563.49</v>
      </c>
      <c r="J12" s="216">
        <f>'26-29_Sachkosten'!J18</f>
        <v>5941.49</v>
      </c>
      <c r="K12" s="216">
        <f>'26-29_Sachkosten'!K18</f>
        <v>7391.49</v>
      </c>
      <c r="L12" s="216">
        <f>'26-29_Sachkosten'!L18</f>
        <v>5941.49</v>
      </c>
      <c r="M12" s="216">
        <f>'26-29_Sachkosten'!M18</f>
        <v>7441.49</v>
      </c>
      <c r="N12" s="216">
        <v>61000</v>
      </c>
      <c r="O12" s="237">
        <f t="shared" si="0"/>
        <v>77423.899999999994</v>
      </c>
      <c r="P12" s="23">
        <f t="shared" si="1"/>
        <v>10778.49</v>
      </c>
      <c r="Q12" s="23">
        <f t="shared" si="2"/>
        <v>28802.469999999998</v>
      </c>
      <c r="R12" s="23">
        <f t="shared" si="3"/>
        <v>17068.47</v>
      </c>
      <c r="S12" s="23">
        <f t="shared" si="4"/>
        <v>20774.47</v>
      </c>
    </row>
    <row r="13" spans="1:19" ht="12.75" hidden="1" customHeight="1">
      <c r="A13" s="236" t="s">
        <v>109</v>
      </c>
      <c r="B13" s="216">
        <v>0</v>
      </c>
      <c r="C13" s="216">
        <v>0</v>
      </c>
      <c r="D13" s="216">
        <v>0</v>
      </c>
      <c r="E13" s="216">
        <v>0</v>
      </c>
      <c r="F13" s="216">
        <v>0</v>
      </c>
      <c r="G13" s="216">
        <v>0</v>
      </c>
      <c r="H13" s="216">
        <v>0</v>
      </c>
      <c r="I13" s="216">
        <v>0</v>
      </c>
      <c r="J13" s="216">
        <v>0</v>
      </c>
      <c r="K13" s="216">
        <v>0</v>
      </c>
      <c r="L13" s="216">
        <v>0</v>
      </c>
      <c r="M13" s="216">
        <v>0</v>
      </c>
      <c r="N13" s="216">
        <v>3378</v>
      </c>
      <c r="O13" s="237">
        <f t="shared" si="0"/>
        <v>0</v>
      </c>
      <c r="P13" s="23">
        <f t="shared" si="1"/>
        <v>0</v>
      </c>
      <c r="Q13" s="23">
        <f t="shared" si="2"/>
        <v>0</v>
      </c>
      <c r="R13" s="23">
        <f t="shared" si="3"/>
        <v>0</v>
      </c>
      <c r="S13" s="23">
        <f t="shared" si="4"/>
        <v>0</v>
      </c>
    </row>
    <row r="14" spans="1:19" ht="12.75" customHeight="1">
      <c r="A14" s="236" t="s">
        <v>110</v>
      </c>
      <c r="B14" s="216">
        <v>0</v>
      </c>
      <c r="C14" s="216">
        <v>0</v>
      </c>
      <c r="D14" s="216">
        <v>0</v>
      </c>
      <c r="E14" s="216">
        <f>Investitionen!$G$7</f>
        <v>1491.3333333333335</v>
      </c>
      <c r="F14" s="216">
        <f>Investitionen!$G$7</f>
        <v>1491.3333333333335</v>
      </c>
      <c r="G14" s="216">
        <f>Investitionen!$G$7</f>
        <v>1491.3333333333335</v>
      </c>
      <c r="H14" s="216">
        <f>Investitionen!$G$7</f>
        <v>1491.3333333333335</v>
      </c>
      <c r="I14" s="216">
        <f>Investitionen!$G$7</f>
        <v>1491.3333333333335</v>
      </c>
      <c r="J14" s="216">
        <f>Investitionen!$G$7</f>
        <v>1491.3333333333335</v>
      </c>
      <c r="K14" s="216">
        <f>Investitionen!$G$7</f>
        <v>1491.3333333333335</v>
      </c>
      <c r="L14" s="216">
        <f>Investitionen!$G$7</f>
        <v>1491.3333333333335</v>
      </c>
      <c r="M14" s="216">
        <f>Investitionen!$G$7</f>
        <v>1491.3333333333335</v>
      </c>
      <c r="N14" s="216">
        <v>18584.723999999998</v>
      </c>
      <c r="O14" s="237">
        <f t="shared" si="0"/>
        <v>13422.000000000004</v>
      </c>
      <c r="P14" s="23">
        <f t="shared" si="1"/>
        <v>0</v>
      </c>
      <c r="Q14" s="23">
        <f t="shared" si="2"/>
        <v>4474</v>
      </c>
      <c r="R14" s="23">
        <f t="shared" si="3"/>
        <v>4474</v>
      </c>
      <c r="S14" s="23">
        <f t="shared" si="4"/>
        <v>4474</v>
      </c>
    </row>
    <row r="15" spans="1:19" ht="12.75" customHeight="1">
      <c r="A15" s="236" t="s">
        <v>146</v>
      </c>
      <c r="B15" s="216">
        <v>0</v>
      </c>
      <c r="C15" s="216">
        <v>0</v>
      </c>
      <c r="D15" s="216">
        <v>0</v>
      </c>
      <c r="E15" s="216">
        <v>0</v>
      </c>
      <c r="F15" s="216">
        <v>0</v>
      </c>
      <c r="G15" s="216">
        <v>0</v>
      </c>
      <c r="H15" s="216">
        <v>0</v>
      </c>
      <c r="I15" s="216">
        <v>0</v>
      </c>
      <c r="J15" s="216"/>
      <c r="K15" s="216"/>
      <c r="L15" s="216"/>
      <c r="M15" s="216"/>
      <c r="N15" s="216">
        <v>1000</v>
      </c>
      <c r="O15" s="237">
        <f t="shared" si="0"/>
        <v>0</v>
      </c>
      <c r="P15" s="23">
        <f t="shared" si="1"/>
        <v>0</v>
      </c>
      <c r="Q15" s="23">
        <f t="shared" si="2"/>
        <v>0</v>
      </c>
      <c r="R15" s="23">
        <f t="shared" si="3"/>
        <v>0</v>
      </c>
      <c r="S15" s="23">
        <f t="shared" si="4"/>
        <v>0</v>
      </c>
    </row>
    <row r="16" spans="1:19" ht="12.75" customHeight="1">
      <c r="A16" s="238" t="s">
        <v>112</v>
      </c>
      <c r="B16" s="215">
        <f t="shared" ref="B16:M16" si="9">B12+B13+B14+B15</f>
        <v>2540</v>
      </c>
      <c r="C16" s="215">
        <f t="shared" si="9"/>
        <v>1340</v>
      </c>
      <c r="D16" s="215">
        <f t="shared" si="9"/>
        <v>6898.49</v>
      </c>
      <c r="E16" s="215">
        <f t="shared" si="9"/>
        <v>7054.8233333333337</v>
      </c>
      <c r="F16" s="215">
        <f t="shared" si="9"/>
        <v>7054.8233333333337</v>
      </c>
      <c r="G16" s="215">
        <f t="shared" si="9"/>
        <v>19166.82333333333</v>
      </c>
      <c r="H16" s="215">
        <f t="shared" si="9"/>
        <v>7054.8233333333337</v>
      </c>
      <c r="I16" s="215">
        <f t="shared" si="9"/>
        <v>7054.8233333333337</v>
      </c>
      <c r="J16" s="215">
        <f t="shared" si="9"/>
        <v>7432.8233333333337</v>
      </c>
      <c r="K16" s="215">
        <f t="shared" si="9"/>
        <v>8882.8233333333337</v>
      </c>
      <c r="L16" s="215">
        <f t="shared" si="9"/>
        <v>7432.8233333333337</v>
      </c>
      <c r="M16" s="215">
        <f t="shared" si="9"/>
        <v>8932.8233333333337</v>
      </c>
      <c r="N16" s="215">
        <v>83962.724000000002</v>
      </c>
      <c r="O16" s="239">
        <f t="shared" si="0"/>
        <v>90845.9</v>
      </c>
      <c r="P16" s="23">
        <f t="shared" si="1"/>
        <v>10778.49</v>
      </c>
      <c r="Q16" s="23">
        <f t="shared" si="2"/>
        <v>33276.47</v>
      </c>
      <c r="R16" s="23">
        <f t="shared" si="3"/>
        <v>21542.47</v>
      </c>
      <c r="S16" s="23">
        <f t="shared" si="4"/>
        <v>25248.47</v>
      </c>
    </row>
    <row r="17" spans="1:19" ht="15" hidden="1" customHeight="1">
      <c r="A17" s="240" t="s">
        <v>113</v>
      </c>
      <c r="B17" s="11">
        <f t="shared" ref="B17:M17" si="10">B11-B16</f>
        <v>-2540</v>
      </c>
      <c r="C17" s="11">
        <f t="shared" si="10"/>
        <v>-1340</v>
      </c>
      <c r="D17" s="11">
        <f t="shared" si="10"/>
        <v>-3323.49</v>
      </c>
      <c r="E17" s="11">
        <f t="shared" si="10"/>
        <v>4565.1766666666663</v>
      </c>
      <c r="F17" s="11">
        <f t="shared" si="10"/>
        <v>2615.1766666666663</v>
      </c>
      <c r="G17" s="11">
        <f t="shared" si="10"/>
        <v>-7546.8233333333301</v>
      </c>
      <c r="H17" s="11">
        <f t="shared" si="10"/>
        <v>4565.1766666666663</v>
      </c>
      <c r="I17" s="11">
        <f t="shared" si="10"/>
        <v>8140.1766666666663</v>
      </c>
      <c r="J17" s="11">
        <f t="shared" si="10"/>
        <v>10282.176666666666</v>
      </c>
      <c r="K17" s="11">
        <f t="shared" si="10"/>
        <v>8832.1766666666663</v>
      </c>
      <c r="L17" s="11">
        <f t="shared" si="10"/>
        <v>13857.176666666666</v>
      </c>
      <c r="M17" s="11">
        <f t="shared" si="10"/>
        <v>12357.176666666666</v>
      </c>
      <c r="N17" s="11">
        <v>-12749.504000000001</v>
      </c>
      <c r="O17" s="241">
        <f t="shared" si="0"/>
        <v>50464.1</v>
      </c>
      <c r="P17" s="23">
        <f t="shared" si="1"/>
        <v>-7203.49</v>
      </c>
      <c r="Q17" s="23">
        <f t="shared" si="2"/>
        <v>-366.46999999999753</v>
      </c>
      <c r="R17" s="23">
        <f t="shared" si="3"/>
        <v>22987.53</v>
      </c>
      <c r="S17" s="23">
        <f t="shared" si="4"/>
        <v>35046.53</v>
      </c>
    </row>
    <row r="18" spans="1:19" ht="12.75" customHeight="1">
      <c r="A18" s="236" t="s">
        <v>114</v>
      </c>
      <c r="B18" s="216">
        <v>0</v>
      </c>
      <c r="C18" s="216">
        <v>0</v>
      </c>
      <c r="D18" s="216">
        <f>Personal!E3+Personal!E4</f>
        <v>11440</v>
      </c>
      <c r="E18" s="216">
        <f>D18</f>
        <v>11440</v>
      </c>
      <c r="F18" s="216">
        <f>E18</f>
        <v>11440</v>
      </c>
      <c r="G18" s="216">
        <f>F18</f>
        <v>11440</v>
      </c>
      <c r="H18" s="216">
        <f>G18</f>
        <v>11440</v>
      </c>
      <c r="I18" s="216">
        <f>H18</f>
        <v>11440</v>
      </c>
      <c r="J18" s="216">
        <f>Personal!$E$7</f>
        <v>15730</v>
      </c>
      <c r="K18" s="216">
        <f>Personal!$E$7</f>
        <v>15730</v>
      </c>
      <c r="L18" s="216">
        <f>Personal!$E$7</f>
        <v>15730</v>
      </c>
      <c r="M18" s="216">
        <f>Personal!$E$7</f>
        <v>15730</v>
      </c>
      <c r="N18" s="216">
        <v>38214.464</v>
      </c>
      <c r="O18" s="237">
        <f t="shared" si="0"/>
        <v>131560</v>
      </c>
      <c r="P18" s="23">
        <f t="shared" si="1"/>
        <v>11440</v>
      </c>
      <c r="Q18" s="23">
        <f t="shared" si="2"/>
        <v>34320</v>
      </c>
      <c r="R18" s="23">
        <f t="shared" si="3"/>
        <v>38610</v>
      </c>
      <c r="S18" s="23">
        <f t="shared" si="4"/>
        <v>47190</v>
      </c>
    </row>
    <row r="19" spans="1:19" ht="12.75" hidden="1" customHeight="1">
      <c r="A19" s="238" t="s">
        <v>115</v>
      </c>
      <c r="B19" s="215">
        <f t="shared" ref="B19:M19" si="11">B16+B18</f>
        <v>2540</v>
      </c>
      <c r="C19" s="215">
        <f t="shared" si="11"/>
        <v>1340</v>
      </c>
      <c r="D19" s="215">
        <f t="shared" si="11"/>
        <v>18338.489999999998</v>
      </c>
      <c r="E19" s="215">
        <f t="shared" si="11"/>
        <v>18494.823333333334</v>
      </c>
      <c r="F19" s="215">
        <f t="shared" si="11"/>
        <v>18494.823333333334</v>
      </c>
      <c r="G19" s="215">
        <f t="shared" si="11"/>
        <v>30606.82333333333</v>
      </c>
      <c r="H19" s="215">
        <f t="shared" si="11"/>
        <v>18494.823333333334</v>
      </c>
      <c r="I19" s="215">
        <f t="shared" si="11"/>
        <v>18494.823333333334</v>
      </c>
      <c r="J19" s="215">
        <f t="shared" si="11"/>
        <v>23162.823333333334</v>
      </c>
      <c r="K19" s="215">
        <f t="shared" si="11"/>
        <v>24612.823333333334</v>
      </c>
      <c r="L19" s="215">
        <f t="shared" si="11"/>
        <v>23162.823333333334</v>
      </c>
      <c r="M19" s="215">
        <f t="shared" si="11"/>
        <v>24662.823333333334</v>
      </c>
      <c r="N19" s="215">
        <v>122177.18799999999</v>
      </c>
      <c r="O19" s="239">
        <f t="shared" si="0"/>
        <v>222405.9</v>
      </c>
      <c r="P19" s="23">
        <f t="shared" si="1"/>
        <v>22218.489999999998</v>
      </c>
      <c r="Q19" s="23">
        <f t="shared" si="2"/>
        <v>67596.47</v>
      </c>
      <c r="R19" s="23">
        <f t="shared" si="3"/>
        <v>60152.47</v>
      </c>
      <c r="S19" s="23">
        <f t="shared" si="4"/>
        <v>72438.47</v>
      </c>
    </row>
    <row r="20" spans="1:19" ht="15" customHeight="1">
      <c r="A20" s="234" t="s">
        <v>116</v>
      </c>
      <c r="B20" s="8">
        <f t="shared" ref="B20:M20" si="12">B17-B18</f>
        <v>-2540</v>
      </c>
      <c r="C20" s="8">
        <f t="shared" si="12"/>
        <v>-1340</v>
      </c>
      <c r="D20" s="8">
        <f t="shared" si="12"/>
        <v>-14763.49</v>
      </c>
      <c r="E20" s="8">
        <f t="shared" si="12"/>
        <v>-6874.8233333333337</v>
      </c>
      <c r="F20" s="8">
        <f t="shared" si="12"/>
        <v>-8824.8233333333337</v>
      </c>
      <c r="G20" s="8">
        <f t="shared" si="12"/>
        <v>-18986.82333333333</v>
      </c>
      <c r="H20" s="8">
        <f t="shared" si="12"/>
        <v>-6874.8233333333337</v>
      </c>
      <c r="I20" s="8">
        <f t="shared" si="12"/>
        <v>-3299.8233333333337</v>
      </c>
      <c r="J20" s="8">
        <f t="shared" si="12"/>
        <v>-5447.8233333333337</v>
      </c>
      <c r="K20" s="8">
        <f t="shared" si="12"/>
        <v>-6897.8233333333337</v>
      </c>
      <c r="L20" s="8">
        <f t="shared" si="12"/>
        <v>-1872.8233333333337</v>
      </c>
      <c r="M20" s="8">
        <f t="shared" si="12"/>
        <v>-3372.8233333333337</v>
      </c>
      <c r="N20" s="8">
        <v>-50963.968000000001</v>
      </c>
      <c r="O20" s="235">
        <f t="shared" si="0"/>
        <v>-81095.899999999994</v>
      </c>
      <c r="P20" s="23">
        <f t="shared" si="1"/>
        <v>-18643.489999999998</v>
      </c>
      <c r="Q20" s="23">
        <f t="shared" si="2"/>
        <v>-34686.47</v>
      </c>
      <c r="R20" s="23">
        <f t="shared" si="3"/>
        <v>-15622.470000000001</v>
      </c>
      <c r="S20" s="23">
        <f t="shared" si="4"/>
        <v>-12143.470000000001</v>
      </c>
    </row>
    <row r="21" spans="1:19" ht="12.75" customHeight="1">
      <c r="A21" s="236" t="s">
        <v>117</v>
      </c>
      <c r="B21" s="217">
        <f>Finanzierungen!B36</f>
        <v>0</v>
      </c>
      <c r="C21" s="217">
        <f>Finanzierungen!C36</f>
        <v>0</v>
      </c>
      <c r="D21" s="217">
        <f>Finanzierungen!D36</f>
        <v>166.66666666666666</v>
      </c>
      <c r="E21" s="217">
        <f>Finanzierungen!E36</f>
        <v>166.66666666666666</v>
      </c>
      <c r="F21" s="217">
        <f>Finanzierungen!F36</f>
        <v>166.66666666666666</v>
      </c>
      <c r="G21" s="217">
        <f>Finanzierungen!G36</f>
        <v>166.66666666666666</v>
      </c>
      <c r="H21" s="217">
        <f>Finanzierungen!H36</f>
        <v>166.66666666666666</v>
      </c>
      <c r="I21" s="217">
        <f>Finanzierungen!I36</f>
        <v>166.66666666666666</v>
      </c>
      <c r="J21" s="217">
        <f>Finanzierungen!J36</f>
        <v>166.66666666666666</v>
      </c>
      <c r="K21" s="217">
        <f>Finanzierungen!K36</f>
        <v>166.66666666666666</v>
      </c>
      <c r="L21" s="217">
        <f>Finanzierungen!L36</f>
        <v>166.66666666666666</v>
      </c>
      <c r="M21" s="217">
        <f>Finanzierungen!M36</f>
        <v>166.66666666666666</v>
      </c>
      <c r="N21" s="216">
        <v>270.83330000000001</v>
      </c>
      <c r="O21" s="237">
        <f t="shared" si="0"/>
        <v>1666.6666666666667</v>
      </c>
      <c r="P21" s="23">
        <f t="shared" si="1"/>
        <v>166.66666666666666</v>
      </c>
      <c r="Q21" s="23">
        <f t="shared" si="2"/>
        <v>500</v>
      </c>
      <c r="R21" s="23">
        <f t="shared" si="3"/>
        <v>500</v>
      </c>
      <c r="S21" s="23">
        <f t="shared" si="4"/>
        <v>500</v>
      </c>
    </row>
    <row r="22" spans="1:19" ht="15" customHeight="1">
      <c r="A22" s="234" t="s">
        <v>118</v>
      </c>
      <c r="B22" s="8">
        <f t="shared" ref="B22:M22" si="13">B20-B21</f>
        <v>-2540</v>
      </c>
      <c r="C22" s="8">
        <f t="shared" si="13"/>
        <v>-1340</v>
      </c>
      <c r="D22" s="8">
        <f t="shared" si="13"/>
        <v>-14930.156666666666</v>
      </c>
      <c r="E22" s="8">
        <f t="shared" si="13"/>
        <v>-7041.4900000000007</v>
      </c>
      <c r="F22" s="8">
        <f t="shared" si="13"/>
        <v>-8991.49</v>
      </c>
      <c r="G22" s="8">
        <f t="shared" si="13"/>
        <v>-19153.489999999998</v>
      </c>
      <c r="H22" s="8">
        <f t="shared" si="13"/>
        <v>-7041.4900000000007</v>
      </c>
      <c r="I22" s="8">
        <f t="shared" si="13"/>
        <v>-3466.4900000000002</v>
      </c>
      <c r="J22" s="8">
        <f t="shared" si="13"/>
        <v>-5614.4900000000007</v>
      </c>
      <c r="K22" s="8">
        <f t="shared" si="13"/>
        <v>-7064.4900000000007</v>
      </c>
      <c r="L22" s="8">
        <f t="shared" si="13"/>
        <v>-2039.4900000000005</v>
      </c>
      <c r="M22" s="8">
        <f t="shared" si="13"/>
        <v>-3539.4900000000002</v>
      </c>
      <c r="N22" s="8">
        <v>-51234.801299999999</v>
      </c>
      <c r="O22" s="235">
        <f t="shared" si="0"/>
        <v>-82762.56666666668</v>
      </c>
      <c r="P22" s="23">
        <f t="shared" si="1"/>
        <v>-18810.156666666666</v>
      </c>
      <c r="Q22" s="23">
        <f t="shared" si="2"/>
        <v>-35186.47</v>
      </c>
      <c r="R22" s="23">
        <f t="shared" si="3"/>
        <v>-16122.470000000001</v>
      </c>
      <c r="S22" s="23">
        <f t="shared" si="4"/>
        <v>-12643.470000000001</v>
      </c>
    </row>
    <row r="23" spans="1:19" ht="12.75" customHeight="1">
      <c r="A23" s="236" t="s">
        <v>119</v>
      </c>
      <c r="B23" s="216">
        <v>0</v>
      </c>
      <c r="C23" s="216">
        <v>0</v>
      </c>
      <c r="D23" s="216">
        <v>0</v>
      </c>
      <c r="E23" s="216">
        <v>0</v>
      </c>
      <c r="F23" s="216">
        <v>0</v>
      </c>
      <c r="G23" s="216">
        <v>0</v>
      </c>
      <c r="H23" s="216">
        <v>0</v>
      </c>
      <c r="I23" s="216">
        <v>0</v>
      </c>
      <c r="J23" s="216">
        <v>0</v>
      </c>
      <c r="K23" s="216">
        <v>0</v>
      </c>
      <c r="L23" s="216">
        <v>0</v>
      </c>
      <c r="M23" s="216">
        <v>0</v>
      </c>
      <c r="N23" s="216">
        <v>2044</v>
      </c>
      <c r="O23" s="237">
        <f t="shared" si="0"/>
        <v>0</v>
      </c>
      <c r="P23" s="23">
        <f t="shared" si="1"/>
        <v>0</v>
      </c>
      <c r="Q23" s="23">
        <f t="shared" si="2"/>
        <v>0</v>
      </c>
      <c r="R23" s="23">
        <f t="shared" si="3"/>
        <v>0</v>
      </c>
      <c r="S23" s="23">
        <f t="shared" si="4"/>
        <v>0</v>
      </c>
    </row>
    <row r="24" spans="1:19" ht="15" customHeight="1">
      <c r="A24" s="234" t="s">
        <v>120</v>
      </c>
      <c r="B24" s="8">
        <f t="shared" ref="B24:M24" si="14">B22+B23</f>
        <v>-2540</v>
      </c>
      <c r="C24" s="8">
        <f t="shared" si="14"/>
        <v>-1340</v>
      </c>
      <c r="D24" s="8">
        <f t="shared" si="14"/>
        <v>-14930.156666666666</v>
      </c>
      <c r="E24" s="8">
        <f t="shared" si="14"/>
        <v>-7041.4900000000007</v>
      </c>
      <c r="F24" s="8">
        <f t="shared" si="14"/>
        <v>-8991.49</v>
      </c>
      <c r="G24" s="8">
        <f t="shared" si="14"/>
        <v>-19153.489999999998</v>
      </c>
      <c r="H24" s="8">
        <f t="shared" si="14"/>
        <v>-7041.4900000000007</v>
      </c>
      <c r="I24" s="8">
        <f t="shared" si="14"/>
        <v>-3466.4900000000002</v>
      </c>
      <c r="J24" s="8">
        <f t="shared" si="14"/>
        <v>-5614.4900000000007</v>
      </c>
      <c r="K24" s="8">
        <f t="shared" si="14"/>
        <v>-7064.4900000000007</v>
      </c>
      <c r="L24" s="8">
        <f t="shared" si="14"/>
        <v>-2039.4900000000005</v>
      </c>
      <c r="M24" s="8">
        <f t="shared" si="14"/>
        <v>-3539.4900000000002</v>
      </c>
      <c r="N24" s="8">
        <v>-49190.801299999999</v>
      </c>
      <c r="O24" s="235">
        <f t="shared" si="0"/>
        <v>-82762.56666666668</v>
      </c>
      <c r="P24" s="23">
        <f>B24+C24+D24</f>
        <v>-18810.156666666666</v>
      </c>
      <c r="Q24" s="23">
        <f>E24+F24+G24</f>
        <v>-35186.47</v>
      </c>
      <c r="R24" s="23">
        <f t="shared" si="3"/>
        <v>-16122.470000000001</v>
      </c>
      <c r="S24" s="23">
        <f t="shared" si="4"/>
        <v>-12643.470000000001</v>
      </c>
    </row>
    <row r="25" spans="1:19" ht="16.8" customHeight="1">
      <c r="A25" s="242" t="s">
        <v>121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243"/>
      <c r="P25" s="23"/>
      <c r="Q25" s="23"/>
      <c r="R25" s="23"/>
      <c r="S25" s="23"/>
    </row>
    <row r="26" spans="1:19" ht="12.6" customHeight="1">
      <c r="A26" s="236" t="s">
        <v>110</v>
      </c>
      <c r="B26" s="216">
        <f>B14</f>
        <v>0</v>
      </c>
      <c r="C26" s="216">
        <f t="shared" ref="C26:M26" si="15">C14</f>
        <v>0</v>
      </c>
      <c r="D26" s="216">
        <f t="shared" si="15"/>
        <v>0</v>
      </c>
      <c r="E26" s="216">
        <f t="shared" si="15"/>
        <v>1491.3333333333335</v>
      </c>
      <c r="F26" s="216">
        <f t="shared" si="15"/>
        <v>1491.3333333333335</v>
      </c>
      <c r="G26" s="216">
        <f t="shared" si="15"/>
        <v>1491.3333333333335</v>
      </c>
      <c r="H26" s="216">
        <f t="shared" si="15"/>
        <v>1491.3333333333335</v>
      </c>
      <c r="I26" s="216">
        <f t="shared" si="15"/>
        <v>1491.3333333333335</v>
      </c>
      <c r="J26" s="216">
        <f t="shared" si="15"/>
        <v>1491.3333333333335</v>
      </c>
      <c r="K26" s="216">
        <f t="shared" si="15"/>
        <v>1491.3333333333335</v>
      </c>
      <c r="L26" s="216">
        <f t="shared" si="15"/>
        <v>1491.3333333333335</v>
      </c>
      <c r="M26" s="216">
        <f t="shared" si="15"/>
        <v>1491.3333333333335</v>
      </c>
      <c r="N26" s="216">
        <v>18584.723999999998</v>
      </c>
      <c r="O26" s="237">
        <f t="shared" ref="O26:O30" si="16">SUM(B26:M26)</f>
        <v>13422.000000000004</v>
      </c>
      <c r="P26" s="23">
        <f t="shared" si="1"/>
        <v>0</v>
      </c>
      <c r="Q26" s="23">
        <f t="shared" si="2"/>
        <v>4474</v>
      </c>
      <c r="R26" s="23">
        <f t="shared" si="3"/>
        <v>4474</v>
      </c>
      <c r="S26" s="23">
        <f t="shared" si="4"/>
        <v>4474</v>
      </c>
    </row>
    <row r="27" spans="1:19" ht="12.6" customHeight="1">
      <c r="A27" s="236" t="s">
        <v>111</v>
      </c>
      <c r="B27" s="216">
        <v>0</v>
      </c>
      <c r="C27" s="216">
        <v>0</v>
      </c>
      <c r="D27" s="216">
        <v>0</v>
      </c>
      <c r="E27" s="216">
        <v>0</v>
      </c>
      <c r="F27" s="216">
        <v>0</v>
      </c>
      <c r="G27" s="216">
        <v>0</v>
      </c>
      <c r="H27" s="216">
        <v>0</v>
      </c>
      <c r="I27" s="216">
        <v>0</v>
      </c>
      <c r="J27" s="216">
        <v>0</v>
      </c>
      <c r="K27" s="216">
        <v>0</v>
      </c>
      <c r="L27" s="216">
        <v>0</v>
      </c>
      <c r="M27" s="216">
        <v>0</v>
      </c>
      <c r="N27" s="216">
        <v>1000</v>
      </c>
      <c r="O27" s="237">
        <f t="shared" si="16"/>
        <v>0</v>
      </c>
      <c r="P27" s="23">
        <f t="shared" si="1"/>
        <v>0</v>
      </c>
      <c r="Q27" s="23">
        <f t="shared" si="2"/>
        <v>0</v>
      </c>
      <c r="R27" s="23">
        <f t="shared" si="3"/>
        <v>0</v>
      </c>
      <c r="S27" s="23">
        <f t="shared" si="4"/>
        <v>0</v>
      </c>
    </row>
    <row r="28" spans="1:19" ht="16.95" customHeight="1">
      <c r="A28" s="234" t="s">
        <v>122</v>
      </c>
      <c r="B28" s="8">
        <f t="shared" ref="B28:M28" si="17">B24+B26+B27</f>
        <v>-2540</v>
      </c>
      <c r="C28" s="8">
        <f t="shared" si="17"/>
        <v>-1340</v>
      </c>
      <c r="D28" s="8">
        <f t="shared" si="17"/>
        <v>-14930.156666666666</v>
      </c>
      <c r="E28" s="8">
        <f t="shared" si="17"/>
        <v>-5550.1566666666677</v>
      </c>
      <c r="F28" s="8">
        <f t="shared" si="17"/>
        <v>-7500.1566666666658</v>
      </c>
      <c r="G28" s="8">
        <f t="shared" si="17"/>
        <v>-17662.156666666666</v>
      </c>
      <c r="H28" s="8">
        <f t="shared" si="17"/>
        <v>-5550.1566666666677</v>
      </c>
      <c r="I28" s="8">
        <f t="shared" si="17"/>
        <v>-1975.1566666666668</v>
      </c>
      <c r="J28" s="8">
        <f t="shared" si="17"/>
        <v>-4123.1566666666677</v>
      </c>
      <c r="K28" s="8">
        <f t="shared" si="17"/>
        <v>-5573.1566666666677</v>
      </c>
      <c r="L28" s="8">
        <f t="shared" si="17"/>
        <v>-548.15666666666698</v>
      </c>
      <c r="M28" s="8">
        <f t="shared" si="17"/>
        <v>-2048.1566666666668</v>
      </c>
      <c r="N28" s="8">
        <v>201393.9227</v>
      </c>
      <c r="O28" s="235">
        <f t="shared" si="16"/>
        <v>-69340.566666666666</v>
      </c>
      <c r="P28" s="23">
        <f t="shared" si="1"/>
        <v>-18810.156666666666</v>
      </c>
      <c r="Q28" s="23">
        <f t="shared" si="2"/>
        <v>-30712.47</v>
      </c>
      <c r="R28" s="23">
        <f t="shared" si="3"/>
        <v>-11648.470000000001</v>
      </c>
      <c r="S28" s="23">
        <f t="shared" si="4"/>
        <v>-8169.4700000000012</v>
      </c>
    </row>
    <row r="29" spans="1:19" ht="12.6" customHeight="1">
      <c r="A29" s="232" t="s">
        <v>123</v>
      </c>
      <c r="B29" s="220">
        <f t="shared" ref="B29:M29" si="18">B4*19%</f>
        <v>0</v>
      </c>
      <c r="C29" s="220">
        <f>C4*19%</f>
        <v>0</v>
      </c>
      <c r="D29" s="220">
        <f t="shared" si="18"/>
        <v>1045</v>
      </c>
      <c r="E29" s="220">
        <f t="shared" si="18"/>
        <v>3192</v>
      </c>
      <c r="F29" s="220">
        <f t="shared" si="18"/>
        <v>2622</v>
      </c>
      <c r="G29" s="220">
        <f t="shared" si="18"/>
        <v>3192</v>
      </c>
      <c r="H29" s="220">
        <f t="shared" si="18"/>
        <v>3192</v>
      </c>
      <c r="I29" s="220">
        <f t="shared" si="18"/>
        <v>4237</v>
      </c>
      <c r="J29" s="220">
        <f t="shared" si="18"/>
        <v>4769</v>
      </c>
      <c r="K29" s="220">
        <f t="shared" si="18"/>
        <v>4769</v>
      </c>
      <c r="L29" s="220">
        <f t="shared" si="18"/>
        <v>5814</v>
      </c>
      <c r="M29" s="220">
        <f t="shared" si="18"/>
        <v>5814</v>
      </c>
      <c r="N29" s="220"/>
      <c r="O29" s="244">
        <f t="shared" si="16"/>
        <v>38646</v>
      </c>
      <c r="P29" s="23">
        <f t="shared" si="1"/>
        <v>1045</v>
      </c>
      <c r="Q29" s="23">
        <f t="shared" si="2"/>
        <v>9006</v>
      </c>
      <c r="R29" s="23">
        <f t="shared" si="3"/>
        <v>12198</v>
      </c>
      <c r="S29" s="23">
        <f t="shared" si="4"/>
        <v>16397</v>
      </c>
    </row>
    <row r="30" spans="1:19" ht="12.6" customHeight="1">
      <c r="A30" s="232" t="s">
        <v>124</v>
      </c>
      <c r="B30" s="220">
        <f>(B10+B12)*19%</f>
        <v>482.6</v>
      </c>
      <c r="C30" s="220">
        <f t="shared" ref="C30:F30" si="19">(C10+C12)*19%</f>
        <v>254.6</v>
      </c>
      <c r="D30" s="220">
        <f t="shared" si="19"/>
        <v>1676.4630999999999</v>
      </c>
      <c r="E30" s="220">
        <f t="shared" si="19"/>
        <v>2041.2630999999999</v>
      </c>
      <c r="F30" s="220">
        <f t="shared" si="19"/>
        <v>1841.7630999999999</v>
      </c>
      <c r="G30" s="220">
        <f>(G10+G12)*19%+F37*19%</f>
        <v>4342.5430999999999</v>
      </c>
      <c r="H30" s="220">
        <f>(H10+H12)*19%+G37*19%</f>
        <v>11793.7731</v>
      </c>
      <c r="I30" s="220">
        <f t="shared" ref="I30:M30" si="20">(I10+I12)*19%+H37*19%</f>
        <v>2407.0131000000001</v>
      </c>
      <c r="J30" s="220">
        <f t="shared" si="20"/>
        <v>2532.0331000000001</v>
      </c>
      <c r="K30" s="220">
        <f t="shared" si="20"/>
        <v>3255.7431000000001</v>
      </c>
      <c r="L30" s="220">
        <f t="shared" si="20"/>
        <v>2897.7831000000001</v>
      </c>
      <c r="M30" s="220">
        <f t="shared" si="20"/>
        <v>3182.7830999999996</v>
      </c>
      <c r="N30" s="220"/>
      <c r="O30" s="244">
        <f t="shared" si="16"/>
        <v>36708.360999999997</v>
      </c>
      <c r="P30" s="23">
        <f t="shared" si="1"/>
        <v>2413.6630999999998</v>
      </c>
      <c r="Q30" s="23">
        <f t="shared" si="2"/>
        <v>8225.5692999999992</v>
      </c>
      <c r="R30" s="23">
        <f t="shared" si="3"/>
        <v>16732.819299999999</v>
      </c>
      <c r="S30" s="23">
        <f t="shared" si="4"/>
        <v>9336.3093000000008</v>
      </c>
    </row>
    <row r="31" spans="1:19" ht="12.6" customHeight="1">
      <c r="A31" s="232" t="s">
        <v>125</v>
      </c>
      <c r="B31" s="220">
        <v>0</v>
      </c>
      <c r="C31" s="220">
        <f>B30+B37*19%</f>
        <v>482.6</v>
      </c>
      <c r="D31" s="220">
        <f t="shared" ref="D31:M31" si="21">C30+C37*19%</f>
        <v>254.6</v>
      </c>
      <c r="E31" s="220">
        <f t="shared" si="21"/>
        <v>1676.4630999999999</v>
      </c>
      <c r="F31" s="220">
        <f t="shared" si="21"/>
        <v>2041.2630999999999</v>
      </c>
      <c r="G31" s="220">
        <f t="shared" si="21"/>
        <v>1841.7630999999999</v>
      </c>
      <c r="H31" s="220">
        <f t="shared" si="21"/>
        <v>14095.053100000001</v>
      </c>
      <c r="I31" s="220">
        <f t="shared" si="21"/>
        <v>11793.7731</v>
      </c>
      <c r="J31" s="220">
        <f t="shared" si="21"/>
        <v>2407.0131000000001</v>
      </c>
      <c r="K31" s="220">
        <f t="shared" si="21"/>
        <v>2980.2431000000001</v>
      </c>
      <c r="L31" s="220">
        <f t="shared" si="21"/>
        <v>3255.7431000000001</v>
      </c>
      <c r="M31" s="220">
        <f t="shared" si="21"/>
        <v>2897.7831000000001</v>
      </c>
      <c r="N31" s="220">
        <f ca="1">SUM(INDIRECT(ADDRESS(27,$C$3+1)):INDIRECT(ADDRESS(27,$E$3+1)))</f>
        <v>0</v>
      </c>
      <c r="O31" s="244">
        <f>SUM(B31:M31)</f>
        <v>43726.297900000005</v>
      </c>
      <c r="P31" s="23">
        <f t="shared" si="1"/>
        <v>737.2</v>
      </c>
      <c r="Q31" s="23">
        <f t="shared" si="2"/>
        <v>5559.4893000000002</v>
      </c>
      <c r="R31" s="23">
        <f t="shared" si="3"/>
        <v>28295.839300000003</v>
      </c>
      <c r="S31" s="23">
        <f t="shared" si="4"/>
        <v>9133.7692999999999</v>
      </c>
    </row>
    <row r="32" spans="1:19" ht="12.6" customHeight="1">
      <c r="A32" s="232" t="s">
        <v>126</v>
      </c>
      <c r="B32" s="220"/>
      <c r="C32" s="220">
        <f t="shared" ref="C32" si="22">B29</f>
        <v>0</v>
      </c>
      <c r="D32" s="220">
        <f t="shared" ref="D32:M32" si="23">C29</f>
        <v>0</v>
      </c>
      <c r="E32" s="220">
        <f t="shared" si="23"/>
        <v>1045</v>
      </c>
      <c r="F32" s="220">
        <f t="shared" si="23"/>
        <v>3192</v>
      </c>
      <c r="G32" s="220">
        <f t="shared" si="23"/>
        <v>2622</v>
      </c>
      <c r="H32" s="220">
        <f t="shared" si="23"/>
        <v>3192</v>
      </c>
      <c r="I32" s="220">
        <f t="shared" si="23"/>
        <v>3192</v>
      </c>
      <c r="J32" s="220">
        <f t="shared" si="23"/>
        <v>4237</v>
      </c>
      <c r="K32" s="220">
        <f t="shared" si="23"/>
        <v>4769</v>
      </c>
      <c r="L32" s="220">
        <f t="shared" si="23"/>
        <v>4769</v>
      </c>
      <c r="M32" s="220">
        <f t="shared" si="23"/>
        <v>5814</v>
      </c>
      <c r="N32" s="220" t="e">
        <f>#REF!</f>
        <v>#REF!</v>
      </c>
      <c r="O32" s="244">
        <f t="shared" ref="O32:O38" si="24">SUM(B32:M32)</f>
        <v>32832</v>
      </c>
      <c r="P32" s="23">
        <f t="shared" si="1"/>
        <v>0</v>
      </c>
      <c r="Q32" s="23">
        <f t="shared" si="2"/>
        <v>6859</v>
      </c>
      <c r="R32" s="23">
        <f t="shared" si="3"/>
        <v>10621</v>
      </c>
      <c r="S32" s="23">
        <f t="shared" si="4"/>
        <v>15352</v>
      </c>
    </row>
    <row r="33" spans="1:19" ht="12.6" customHeight="1">
      <c r="A33" s="232" t="s">
        <v>127</v>
      </c>
      <c r="B33" s="220">
        <f>Finanzierungen!B38</f>
        <v>0</v>
      </c>
      <c r="C33" s="220">
        <f>Finanzierungen!C38</f>
        <v>0</v>
      </c>
      <c r="D33" s="220">
        <f>Finanzierungen!D38</f>
        <v>0</v>
      </c>
      <c r="E33" s="220">
        <f>Finanzierungen!E38</f>
        <v>0</v>
      </c>
      <c r="F33" s="220">
        <f>Finanzierungen!F38</f>
        <v>0</v>
      </c>
      <c r="G33" s="220">
        <f>Finanzierungen!G38</f>
        <v>0</v>
      </c>
      <c r="H33" s="220">
        <f>Finanzierungen!H38</f>
        <v>0</v>
      </c>
      <c r="I33" s="220">
        <f>Finanzierungen!I38</f>
        <v>0</v>
      </c>
      <c r="J33" s="220">
        <f>Finanzierungen!J38</f>
        <v>0</v>
      </c>
      <c r="K33" s="220">
        <f>Finanzierungen!K38</f>
        <v>0</v>
      </c>
      <c r="L33" s="220">
        <f>Finanzierungen!L38</f>
        <v>0</v>
      </c>
      <c r="M33" s="220">
        <f>Finanzierungen!M38</f>
        <v>0</v>
      </c>
      <c r="N33" s="220">
        <f ca="1">SUM(INDIRECT(ADDRESS(29,$C$3+1)):INDIRECT(ADDRESS(29,$E$3+1)))</f>
        <v>38646</v>
      </c>
      <c r="O33" s="244">
        <f t="shared" si="24"/>
        <v>0</v>
      </c>
      <c r="P33" s="23">
        <f t="shared" si="1"/>
        <v>0</v>
      </c>
      <c r="Q33" s="23">
        <f t="shared" si="2"/>
        <v>0</v>
      </c>
      <c r="R33" s="23">
        <f t="shared" si="3"/>
        <v>0</v>
      </c>
      <c r="S33" s="23">
        <f t="shared" si="4"/>
        <v>0</v>
      </c>
    </row>
    <row r="34" spans="1:19" ht="12.6" customHeight="1">
      <c r="A34" s="232" t="s">
        <v>128</v>
      </c>
      <c r="B34" s="220">
        <v>5500</v>
      </c>
      <c r="C34" s="220">
        <v>0</v>
      </c>
      <c r="D34" s="220">
        <v>0</v>
      </c>
      <c r="E34" s="220">
        <v>0</v>
      </c>
      <c r="F34" s="220">
        <v>0</v>
      </c>
      <c r="G34" s="220">
        <v>0</v>
      </c>
      <c r="H34" s="220">
        <v>0</v>
      </c>
      <c r="I34" s="220">
        <v>0</v>
      </c>
      <c r="J34" s="220">
        <v>0</v>
      </c>
      <c r="K34" s="220">
        <v>0</v>
      </c>
      <c r="L34" s="220">
        <v>0</v>
      </c>
      <c r="M34" s="220">
        <v>0</v>
      </c>
      <c r="N34" s="220">
        <f ca="1">SUM(INDIRECT(ADDRESS(30,$C$3+1)):INDIRECT(ADDRESS(30,$E$3+1)))</f>
        <v>36708.360999999997</v>
      </c>
      <c r="O34" s="244">
        <f t="shared" si="24"/>
        <v>5500</v>
      </c>
      <c r="P34" s="23">
        <f t="shared" si="1"/>
        <v>5500</v>
      </c>
      <c r="Q34" s="23">
        <f t="shared" si="2"/>
        <v>0</v>
      </c>
      <c r="R34" s="23">
        <f t="shared" si="3"/>
        <v>0</v>
      </c>
      <c r="S34" s="23">
        <f t="shared" si="4"/>
        <v>0</v>
      </c>
    </row>
    <row r="35" spans="1:19" ht="12.6" customHeight="1">
      <c r="A35" s="232" t="s">
        <v>129</v>
      </c>
      <c r="B35" s="220">
        <v>0</v>
      </c>
      <c r="C35" s="220">
        <v>0</v>
      </c>
      <c r="D35" s="220">
        <v>5000</v>
      </c>
      <c r="E35" s="220">
        <v>0</v>
      </c>
      <c r="F35" s="220">
        <v>0</v>
      </c>
      <c r="G35" s="220">
        <v>0</v>
      </c>
      <c r="H35" s="220">
        <v>0</v>
      </c>
      <c r="I35" s="220"/>
      <c r="J35" s="220">
        <v>0</v>
      </c>
      <c r="K35" s="220">
        <v>0</v>
      </c>
      <c r="L35" s="220">
        <v>0</v>
      </c>
      <c r="M35" s="220">
        <v>0</v>
      </c>
      <c r="N35" s="220"/>
      <c r="O35" s="244">
        <f t="shared" si="24"/>
        <v>5000</v>
      </c>
      <c r="P35" s="23">
        <f t="shared" si="1"/>
        <v>5000</v>
      </c>
      <c r="Q35" s="23">
        <f t="shared" si="2"/>
        <v>0</v>
      </c>
      <c r="R35" s="23">
        <f t="shared" si="3"/>
        <v>0</v>
      </c>
      <c r="S35" s="23">
        <f t="shared" si="4"/>
        <v>0</v>
      </c>
    </row>
    <row r="36" spans="1:19" ht="12.6" customHeight="1">
      <c r="A36" s="232" t="s">
        <v>130</v>
      </c>
      <c r="B36" s="220"/>
      <c r="C36" s="220">
        <v>0</v>
      </c>
      <c r="D36" s="220">
        <v>0</v>
      </c>
      <c r="E36" s="220">
        <v>25000</v>
      </c>
      <c r="F36" s="220">
        <v>50000</v>
      </c>
      <c r="G36" s="220">
        <v>20000</v>
      </c>
      <c r="H36" s="220">
        <v>0</v>
      </c>
      <c r="I36" s="220">
        <v>0</v>
      </c>
      <c r="J36" s="220">
        <v>20000</v>
      </c>
      <c r="K36" s="220">
        <v>0</v>
      </c>
      <c r="L36" s="220">
        <v>0</v>
      </c>
      <c r="M36" s="220">
        <v>0</v>
      </c>
      <c r="N36" s="220"/>
      <c r="O36" s="244">
        <f t="shared" si="24"/>
        <v>115000</v>
      </c>
      <c r="P36" s="23">
        <f t="shared" si="1"/>
        <v>0</v>
      </c>
      <c r="Q36" s="23">
        <f t="shared" si="2"/>
        <v>95000</v>
      </c>
      <c r="R36" s="23">
        <f t="shared" si="3"/>
        <v>20000</v>
      </c>
      <c r="S36" s="23">
        <f t="shared" si="4"/>
        <v>0</v>
      </c>
    </row>
    <row r="37" spans="1:19" ht="12.6" customHeight="1">
      <c r="A37" s="232" t="s">
        <v>131</v>
      </c>
      <c r="B37" s="220">
        <v>0</v>
      </c>
      <c r="C37" s="220">
        <v>0</v>
      </c>
      <c r="D37" s="220">
        <f>Investitionen!H5</f>
        <v>0</v>
      </c>
      <c r="E37" s="220">
        <f>Investitionen!I5</f>
        <v>0</v>
      </c>
      <c r="F37" s="220">
        <v>0</v>
      </c>
      <c r="G37" s="220">
        <f>Investitionen!E3+Investitionen!E4</f>
        <v>51329</v>
      </c>
      <c r="H37" s="220">
        <v>0</v>
      </c>
      <c r="I37" s="220">
        <v>0</v>
      </c>
      <c r="J37" s="220">
        <f>Investitionen!E5</f>
        <v>2359</v>
      </c>
      <c r="K37" s="220">
        <v>0</v>
      </c>
      <c r="L37" s="220">
        <v>0</v>
      </c>
      <c r="M37" s="220">
        <v>0</v>
      </c>
      <c r="N37" s="220">
        <f ca="1">SUM(INDIRECT(ADDRESS(31,$C$3+1)):INDIRECT(ADDRESS(31,$E$3+1)))</f>
        <v>43726.297900000005</v>
      </c>
      <c r="O37" s="244">
        <f t="shared" si="24"/>
        <v>53688</v>
      </c>
      <c r="P37" s="23">
        <f t="shared" si="1"/>
        <v>0</v>
      </c>
      <c r="Q37" s="23">
        <f t="shared" si="2"/>
        <v>51329</v>
      </c>
      <c r="R37" s="23">
        <f t="shared" si="3"/>
        <v>2359</v>
      </c>
      <c r="S37" s="23">
        <f t="shared" si="4"/>
        <v>0</v>
      </c>
    </row>
    <row r="38" spans="1:19" ht="12.6" customHeight="1">
      <c r="A38" s="245" t="s">
        <v>147</v>
      </c>
      <c r="B38" s="159">
        <f>B28+B29-B30+B31-B32-B33+B34+B35+B36-B37</f>
        <v>2477.4</v>
      </c>
      <c r="C38" s="159">
        <f>C28+C29-C30+C31-C32-C33+C34+C35+C36-C37</f>
        <v>-1112</v>
      </c>
      <c r="D38" s="159">
        <f t="shared" ref="D38:M38" si="25">D28+D29-D30+D31-D32-D33+D34+D35+D36-D37</f>
        <v>-10307.019766666666</v>
      </c>
      <c r="E38" s="159">
        <f t="shared" si="25"/>
        <v>21232.043333333331</v>
      </c>
      <c r="F38" s="159">
        <f t="shared" si="25"/>
        <v>42129.343333333338</v>
      </c>
      <c r="G38" s="159">
        <f t="shared" si="25"/>
        <v>-50921.936666666661</v>
      </c>
      <c r="H38" s="159">
        <f t="shared" si="25"/>
        <v>-3248.876666666667</v>
      </c>
      <c r="I38" s="159">
        <f t="shared" si="25"/>
        <v>8456.6033333333326</v>
      </c>
      <c r="J38" s="159">
        <f t="shared" si="25"/>
        <v>13924.823333333332</v>
      </c>
      <c r="K38" s="159">
        <f t="shared" si="25"/>
        <v>-5848.6566666666677</v>
      </c>
      <c r="L38" s="159">
        <f t="shared" si="25"/>
        <v>854.80333333333328</v>
      </c>
      <c r="M38" s="159">
        <f t="shared" si="25"/>
        <v>-2333.1566666666663</v>
      </c>
      <c r="N38" s="159">
        <f ca="1">N28-N33+N34-N37</f>
        <v>155729.98579999999</v>
      </c>
      <c r="O38" s="246">
        <f t="shared" si="24"/>
        <v>15303.370233333335</v>
      </c>
      <c r="P38" s="23">
        <f t="shared" si="1"/>
        <v>-8941.6197666666667</v>
      </c>
      <c r="Q38" s="23">
        <f t="shared" si="2"/>
        <v>12439.450000000012</v>
      </c>
      <c r="R38" s="23">
        <f>H38+I38+J38</f>
        <v>19132.549999999996</v>
      </c>
      <c r="S38" s="23">
        <f>K38+L38+M38</f>
        <v>-7327.01</v>
      </c>
    </row>
    <row r="39" spans="1:19" ht="16.2" customHeight="1" thickBot="1">
      <c r="A39" s="157" t="s">
        <v>132</v>
      </c>
      <c r="B39" s="161">
        <f>B38</f>
        <v>2477.4</v>
      </c>
      <c r="C39" s="161">
        <f>B39+C38</f>
        <v>1365.4</v>
      </c>
      <c r="D39" s="161">
        <f t="shared" ref="D39:M39" si="26">C39+D38</f>
        <v>-8941.6197666666667</v>
      </c>
      <c r="E39" s="161">
        <f t="shared" si="26"/>
        <v>12290.423566666665</v>
      </c>
      <c r="F39" s="161">
        <f t="shared" si="26"/>
        <v>54419.766900000002</v>
      </c>
      <c r="G39" s="161">
        <f t="shared" si="26"/>
        <v>3497.8302333333413</v>
      </c>
      <c r="H39" s="161">
        <f t="shared" si="26"/>
        <v>248.95356666667431</v>
      </c>
      <c r="I39" s="161">
        <f t="shared" ref="I39" si="27">H39+I38</f>
        <v>8705.5569000000069</v>
      </c>
      <c r="J39" s="161">
        <f t="shared" ref="J39" si="28">I39+J38</f>
        <v>22630.380233333337</v>
      </c>
      <c r="K39" s="161">
        <f t="shared" ref="K39" si="29">J39+K38</f>
        <v>16781.723566666667</v>
      </c>
      <c r="L39" s="161">
        <f t="shared" si="26"/>
        <v>17636.526900000001</v>
      </c>
      <c r="M39" s="161">
        <f t="shared" si="26"/>
        <v>15303.370233333335</v>
      </c>
      <c r="N39" s="161"/>
      <c r="O39" s="162"/>
      <c r="P39" s="23"/>
    </row>
    <row r="40" spans="1:19" ht="9.75" customHeight="1" thickTop="1"/>
    <row r="41" spans="1:19" ht="9.75" customHeight="1">
      <c r="H41" s="102"/>
    </row>
    <row r="42" spans="1:19" ht="9.75" customHeight="1"/>
    <row r="43" spans="1:19" ht="9.75" customHeight="1"/>
    <row r="44" spans="1:19" ht="9.75" customHeight="1"/>
    <row r="45" spans="1:19" ht="9.75" customHeight="1">
      <c r="I45" s="23"/>
    </row>
    <row r="46" spans="1:19" ht="9.75" customHeight="1"/>
    <row r="47" spans="1:19" ht="9.75" customHeight="1"/>
    <row r="48" spans="1:19" ht="9.75" customHeight="1"/>
    <row r="49" ht="9.75" customHeight="1"/>
    <row r="50" ht="9.75" customHeight="1"/>
    <row r="51" ht="9.75" customHeight="1"/>
    <row r="52" ht="9.75" customHeight="1"/>
    <row r="53" ht="9.75" customHeight="1"/>
    <row r="54" ht="9.75" customHeight="1"/>
    <row r="55" ht="9.75" customHeight="1"/>
    <row r="56" ht="9.75" customHeight="1"/>
    <row r="57" ht="9.75" customHeight="1"/>
    <row r="58" ht="9.75" customHeight="1"/>
    <row r="59" ht="9.75" customHeight="1"/>
    <row r="60" ht="9.75" customHeight="1"/>
    <row r="61" ht="9.75" customHeight="1"/>
    <row r="62" ht="9.75" customHeight="1"/>
    <row r="63" ht="9.75" customHeight="1"/>
    <row r="64" ht="9.75" customHeight="1"/>
    <row r="65" ht="9.75" customHeight="1"/>
    <row r="66" ht="9.75" customHeight="1"/>
    <row r="67" ht="9.75" customHeight="1"/>
    <row r="68" ht="9.75" customHeight="1"/>
    <row r="69" ht="9.75" customHeight="1"/>
    <row r="70" ht="9.75" customHeight="1"/>
    <row r="71" ht="9.75" customHeight="1"/>
    <row r="72" ht="9.75" customHeight="1"/>
    <row r="73" ht="9.75" customHeight="1"/>
    <row r="74" ht="9.75" customHeight="1"/>
    <row r="75" ht="9.75" customHeight="1"/>
    <row r="76" ht="9.75" customHeight="1"/>
    <row r="77" ht="9.75" customHeight="1"/>
    <row r="78" ht="9.75" customHeight="1"/>
    <row r="79" ht="9.75" customHeight="1"/>
    <row r="80" ht="9.75" customHeight="1"/>
    <row r="81" ht="9.75" customHeight="1"/>
    <row r="82" ht="9.75" customHeight="1"/>
    <row r="83" ht="9.75" customHeight="1"/>
    <row r="84" ht="9.75" customHeight="1"/>
    <row r="85" ht="9.75" customHeight="1"/>
    <row r="86" ht="9.75" customHeight="1"/>
    <row r="87" ht="9.75" customHeight="1"/>
    <row r="88" ht="9.75" customHeight="1"/>
    <row r="89" ht="9.75" customHeight="1"/>
    <row r="90" ht="9.75" customHeight="1"/>
    <row r="91" ht="9.75" customHeight="1"/>
    <row r="92" ht="9.75" customHeight="1"/>
    <row r="93" ht="9.75" customHeight="1"/>
    <row r="94" ht="9.75" customHeight="1"/>
    <row r="95" ht="9.75" customHeight="1"/>
    <row r="96" ht="9.75" customHeight="1"/>
    <row r="97" ht="9.75" customHeight="1"/>
    <row r="98" ht="9.75" customHeight="1"/>
    <row r="99" ht="9.75" customHeight="1"/>
    <row r="100" ht="9.75" customHeight="1"/>
    <row r="101" ht="9.75" customHeight="1"/>
    <row r="102" ht="9.75" customHeight="1"/>
    <row r="103" ht="9.75" customHeight="1"/>
    <row r="104" ht="9.75" customHeight="1"/>
    <row r="105" ht="9.75" customHeight="1"/>
    <row r="106" ht="9.75" customHeight="1"/>
    <row r="107" ht="9.75" customHeight="1"/>
    <row r="108" ht="9.75" customHeight="1"/>
    <row r="109" ht="9.75" customHeight="1"/>
    <row r="110" ht="9.75" customHeight="1"/>
    <row r="111" ht="9.75" customHeight="1"/>
    <row r="112" ht="9.75" customHeight="1"/>
    <row r="113" ht="9.75" customHeight="1"/>
    <row r="114" ht="9.75" customHeight="1"/>
    <row r="115" ht="9.75" customHeight="1"/>
    <row r="116" ht="9.75" customHeight="1"/>
    <row r="117" ht="9.75" customHeight="1"/>
    <row r="118" ht="9.75" customHeight="1"/>
    <row r="119" ht="9.75" customHeight="1"/>
    <row r="120" ht="9.75" customHeight="1"/>
    <row r="121" ht="9.75" customHeight="1"/>
    <row r="122" ht="9.75" customHeight="1"/>
    <row r="123" ht="9.75" customHeight="1"/>
    <row r="124" ht="9.75" customHeight="1"/>
    <row r="125" ht="9.75" customHeight="1"/>
    <row r="126" ht="9.75" customHeight="1"/>
    <row r="127" ht="9.75" customHeight="1"/>
    <row r="128" ht="9.75" customHeight="1"/>
    <row r="129" ht="9.75" customHeight="1"/>
    <row r="130" ht="9.75" customHeight="1"/>
    <row r="131" ht="9.75" customHeight="1"/>
    <row r="132" ht="9.75" customHeight="1"/>
    <row r="133" ht="9.75" customHeight="1"/>
    <row r="134" ht="9.75" customHeight="1"/>
    <row r="135" ht="9.75" customHeight="1"/>
    <row r="136" ht="9.75" customHeight="1"/>
    <row r="137" ht="9.75" customHeight="1"/>
    <row r="138" ht="9.75" customHeight="1"/>
    <row r="139" ht="9.75" customHeight="1"/>
    <row r="140" ht="9.75" customHeight="1"/>
    <row r="141" ht="9.75" customHeight="1"/>
    <row r="142" ht="9.75" customHeight="1"/>
    <row r="143" ht="9.75" customHeight="1"/>
    <row r="144" ht="9.75" customHeight="1"/>
    <row r="145" ht="9.75" customHeight="1"/>
    <row r="146" ht="9.75" customHeight="1"/>
    <row r="147" ht="9.75" customHeight="1"/>
    <row r="148" ht="9.75" customHeight="1"/>
    <row r="149" ht="9.75" customHeight="1"/>
    <row r="150" ht="9.75" customHeight="1"/>
    <row r="151" ht="9.75" customHeight="1"/>
    <row r="152" ht="9.75" customHeight="1"/>
    <row r="153" ht="9.75" customHeight="1"/>
    <row r="154" ht="9.75" customHeight="1"/>
    <row r="155" ht="9.75" customHeight="1"/>
    <row r="156" ht="9.75" customHeight="1"/>
    <row r="157" ht="9.75" customHeight="1"/>
    <row r="158" ht="9.75" customHeight="1"/>
    <row r="159" ht="9.75" customHeight="1"/>
    <row r="160" ht="9.75" customHeight="1"/>
    <row r="161" ht="9.75" customHeight="1"/>
    <row r="162" ht="9.75" customHeight="1"/>
    <row r="163" ht="9.75" customHeight="1"/>
    <row r="164" ht="9.75" customHeight="1"/>
    <row r="165" ht="9.75" customHeight="1"/>
    <row r="166" ht="9.75" customHeight="1"/>
    <row r="167" ht="9.75" customHeight="1"/>
    <row r="168" ht="9.75" customHeight="1"/>
    <row r="169" ht="9.75" customHeight="1"/>
    <row r="170" ht="9.75" customHeight="1"/>
    <row r="171" ht="9.75" customHeight="1"/>
    <row r="172" ht="9.75" customHeight="1"/>
    <row r="173" ht="9.75" customHeight="1"/>
    <row r="174" ht="9.75" customHeight="1"/>
    <row r="175" ht="9.75" customHeight="1"/>
    <row r="176" ht="9.75" customHeight="1"/>
    <row r="177" ht="9.75" customHeight="1"/>
    <row r="178" ht="9.75" customHeight="1"/>
    <row r="179" ht="9.75" customHeight="1"/>
    <row r="180" ht="9.75" customHeight="1"/>
    <row r="181" ht="9.75" customHeight="1"/>
    <row r="182" ht="9.75" customHeight="1"/>
    <row r="183" ht="9.75" customHeight="1"/>
    <row r="184" ht="9.75" customHeight="1"/>
    <row r="185" ht="9.75" customHeight="1"/>
    <row r="186" ht="9.75" customHeight="1"/>
    <row r="187" ht="9.75" customHeight="1"/>
    <row r="188" ht="9.75" customHeight="1"/>
    <row r="189" ht="9.75" customHeight="1"/>
    <row r="190" ht="9.75" customHeight="1"/>
    <row r="191" ht="9.75" customHeight="1"/>
    <row r="192" ht="9.75" customHeight="1"/>
    <row r="193" ht="9.75" customHeight="1"/>
    <row r="194" ht="9.75" customHeight="1"/>
    <row r="195" ht="9.75" customHeight="1"/>
    <row r="196" ht="9.75" customHeight="1"/>
    <row r="197" ht="9.75" customHeight="1"/>
    <row r="198" ht="9.75" customHeight="1"/>
    <row r="199" ht="9.75" customHeight="1"/>
    <row r="200" ht="9.75" customHeight="1"/>
    <row r="201" ht="9.75" customHeight="1"/>
    <row r="202" ht="9.75" customHeight="1"/>
    <row r="203" ht="9.75" customHeight="1"/>
    <row r="204" ht="9.75" customHeight="1"/>
    <row r="205" ht="9.75" customHeight="1"/>
    <row r="206" ht="9.75" customHeight="1"/>
    <row r="207" ht="9.75" customHeight="1"/>
    <row r="208" ht="9.75" customHeight="1"/>
    <row r="209" ht="9.75" customHeight="1"/>
    <row r="210" ht="9.75" customHeight="1"/>
    <row r="211" ht="9.75" customHeight="1"/>
    <row r="212" ht="9.75" customHeight="1"/>
    <row r="213" ht="9.75" customHeight="1"/>
    <row r="214" ht="9.75" customHeight="1"/>
    <row r="215" ht="9.75" customHeight="1"/>
    <row r="216" ht="9.75" customHeight="1"/>
    <row r="217" ht="9.75" customHeight="1"/>
    <row r="218" ht="9.75" customHeight="1"/>
    <row r="219" ht="9.75" customHeight="1"/>
    <row r="220" ht="9.75" customHeight="1"/>
    <row r="221" ht="9.75" customHeight="1"/>
    <row r="222" ht="9.75" customHeight="1"/>
    <row r="223" ht="9.75" customHeight="1"/>
    <row r="224" ht="9.75" customHeight="1"/>
    <row r="225" ht="9.75" customHeight="1"/>
    <row r="226" ht="9.75" customHeight="1"/>
    <row r="227" ht="9.75" customHeight="1"/>
    <row r="228" ht="9.75" customHeight="1"/>
    <row r="229" ht="9.75" customHeight="1"/>
    <row r="230" ht="9.75" customHeight="1"/>
    <row r="231" ht="9.75" customHeight="1"/>
    <row r="232" ht="9.75" customHeight="1"/>
    <row r="233" ht="9.75" customHeight="1"/>
    <row r="234" ht="9.75" customHeight="1"/>
    <row r="235" ht="9.75" customHeight="1"/>
    <row r="236" ht="9.75" customHeight="1"/>
    <row r="237" ht="9.75" customHeight="1"/>
    <row r="238" ht="9.75" customHeight="1"/>
    <row r="239" ht="9.75" customHeight="1"/>
    <row r="240" ht="9.75" customHeight="1"/>
    <row r="241" ht="9.75" customHeight="1"/>
    <row r="242" ht="9.75" customHeight="1"/>
    <row r="243" ht="9.75" customHeight="1"/>
    <row r="244" ht="9.75" customHeight="1"/>
    <row r="245" ht="9.75" customHeight="1"/>
    <row r="246" ht="9.75" customHeight="1"/>
    <row r="247" ht="9.75" customHeight="1"/>
    <row r="248" ht="9.75" customHeight="1"/>
    <row r="249" ht="9.75" customHeight="1"/>
    <row r="250" ht="9.75" customHeight="1"/>
    <row r="251" ht="9.75" customHeight="1"/>
    <row r="252" ht="9.75" customHeight="1"/>
    <row r="253" ht="9.75" customHeight="1"/>
    <row r="254" ht="9.75" customHeight="1"/>
    <row r="255" ht="9.75" customHeight="1"/>
    <row r="256" ht="9.75" customHeight="1"/>
    <row r="257" ht="9.75" customHeight="1"/>
    <row r="258" ht="9.75" customHeight="1"/>
    <row r="259" ht="9.75" customHeight="1"/>
    <row r="260" ht="9.75" customHeight="1"/>
    <row r="261" ht="9.75" customHeight="1"/>
    <row r="262" ht="9.75" customHeight="1"/>
    <row r="263" ht="9.75" customHeight="1"/>
    <row r="264" ht="9.75" customHeight="1"/>
    <row r="265" ht="9.75" customHeight="1"/>
    <row r="266" ht="9.75" customHeight="1"/>
    <row r="267" ht="9.75" customHeight="1"/>
    <row r="268" ht="9.75" customHeight="1"/>
    <row r="269" ht="9.75" customHeight="1"/>
    <row r="270" ht="9.75" customHeight="1"/>
    <row r="271" ht="9.75" customHeight="1"/>
    <row r="272" ht="9.75" customHeight="1"/>
    <row r="273" ht="9.75" customHeight="1"/>
    <row r="274" ht="9.75" customHeight="1"/>
    <row r="275" ht="9.75" customHeight="1"/>
    <row r="276" ht="9.75" customHeight="1"/>
    <row r="277" ht="9.75" customHeight="1"/>
    <row r="278" ht="9.75" customHeight="1"/>
    <row r="279" ht="9.75" customHeight="1"/>
    <row r="280" ht="9.75" customHeight="1"/>
    <row r="281" ht="9.75" customHeight="1"/>
    <row r="282" ht="9.75" customHeight="1"/>
    <row r="283" ht="9.75" customHeight="1"/>
    <row r="284" ht="9.75" customHeight="1"/>
    <row r="285" ht="9.75" customHeight="1"/>
    <row r="286" ht="9.75" customHeight="1"/>
    <row r="287" ht="9.75" customHeight="1"/>
    <row r="288" ht="9.75" customHeight="1"/>
    <row r="289" ht="9.75" customHeight="1"/>
    <row r="290" ht="9.75" customHeight="1"/>
    <row r="291" ht="9.75" customHeight="1"/>
    <row r="292" ht="9.75" customHeight="1"/>
    <row r="293" ht="9.75" customHeight="1"/>
    <row r="294" ht="9.75" customHeight="1"/>
    <row r="295" ht="9.75" customHeight="1"/>
    <row r="296" ht="9.75" customHeight="1"/>
    <row r="297" ht="9.75" customHeight="1"/>
    <row r="298" ht="9.75" customHeight="1"/>
    <row r="299" ht="9.75" customHeight="1"/>
    <row r="300" ht="9.75" customHeight="1"/>
    <row r="301" ht="9.75" customHeight="1"/>
    <row r="302" ht="9.75" customHeight="1"/>
    <row r="303" ht="9.75" customHeight="1"/>
    <row r="304" ht="9.75" customHeight="1"/>
    <row r="305" ht="9.75" customHeight="1"/>
    <row r="306" ht="9.75" customHeight="1"/>
    <row r="307" ht="9.75" customHeight="1"/>
    <row r="308" ht="9.75" customHeight="1"/>
    <row r="309" ht="9.75" customHeight="1"/>
    <row r="310" ht="9.75" customHeight="1"/>
    <row r="311" ht="9.75" customHeight="1"/>
    <row r="312" ht="9.75" customHeight="1"/>
    <row r="313" ht="9.75" customHeight="1"/>
    <row r="314" ht="9.75" customHeight="1"/>
    <row r="315" ht="9.75" customHeight="1"/>
    <row r="316" ht="9.75" customHeight="1"/>
    <row r="317" ht="9.75" customHeight="1"/>
    <row r="318" ht="9.75" customHeight="1"/>
    <row r="319" ht="9.75" customHeight="1"/>
    <row r="320" ht="9.75" customHeight="1"/>
    <row r="321" ht="9.75" customHeight="1"/>
    <row r="322" ht="9.75" customHeight="1"/>
    <row r="323" ht="9.75" customHeight="1"/>
    <row r="324" ht="9.75" customHeight="1"/>
    <row r="325" ht="9.75" customHeight="1"/>
    <row r="326" ht="9.75" customHeight="1"/>
    <row r="327" ht="9.75" customHeight="1"/>
    <row r="328" ht="9.75" customHeight="1"/>
    <row r="329" ht="9.75" customHeight="1"/>
    <row r="330" ht="9.75" customHeight="1"/>
    <row r="331" ht="9.75" customHeight="1"/>
    <row r="332" ht="9.75" customHeight="1"/>
    <row r="333" ht="9.75" customHeight="1"/>
    <row r="334" ht="9.75" customHeight="1"/>
    <row r="335" ht="9.75" customHeight="1"/>
    <row r="336" ht="9.75" customHeight="1"/>
    <row r="337" ht="9.75" customHeight="1"/>
    <row r="338" ht="9.75" customHeight="1"/>
    <row r="339" ht="9.75" customHeight="1"/>
    <row r="340" ht="9.75" customHeight="1"/>
    <row r="341" ht="9.75" customHeight="1"/>
    <row r="342" ht="9.75" customHeight="1"/>
    <row r="343" ht="9.75" customHeight="1"/>
    <row r="344" ht="9.75" customHeight="1"/>
    <row r="345" ht="9.75" customHeight="1"/>
    <row r="346" ht="9.75" customHeight="1"/>
    <row r="347" ht="9.75" customHeight="1"/>
    <row r="348" ht="9.75" customHeight="1"/>
    <row r="349" ht="9.75" customHeight="1"/>
    <row r="350" ht="9.75" customHeight="1"/>
    <row r="351" ht="9.75" customHeight="1"/>
    <row r="352" ht="9.75" customHeight="1"/>
    <row r="353" ht="9.75" customHeight="1"/>
    <row r="354" ht="9.75" customHeight="1"/>
    <row r="355" ht="9.75" customHeight="1"/>
    <row r="356" ht="9.75" customHeight="1"/>
    <row r="357" ht="9.75" customHeight="1"/>
    <row r="358" ht="9.75" customHeight="1"/>
    <row r="359" ht="9.75" customHeight="1"/>
    <row r="360" ht="9.75" customHeight="1"/>
    <row r="361" ht="9.75" customHeight="1"/>
    <row r="362" ht="9.75" customHeight="1"/>
    <row r="363" ht="9.75" customHeight="1"/>
    <row r="364" ht="9.75" customHeight="1"/>
    <row r="365" ht="9.75" customHeight="1"/>
    <row r="366" ht="9.75" customHeight="1"/>
    <row r="367" ht="9.75" customHeight="1"/>
    <row r="368" ht="9.75" customHeight="1"/>
    <row r="369" ht="9.75" customHeight="1"/>
    <row r="370" ht="9.75" customHeight="1"/>
    <row r="371" ht="9.75" customHeight="1"/>
    <row r="372" ht="9.75" customHeight="1"/>
    <row r="373" ht="9.75" customHeight="1"/>
    <row r="374" ht="9.75" customHeight="1"/>
    <row r="375" ht="9.75" customHeight="1"/>
    <row r="376" ht="9.75" customHeight="1"/>
    <row r="377" ht="9.75" customHeight="1"/>
    <row r="378" ht="9.75" customHeight="1"/>
    <row r="379" ht="9.75" customHeight="1"/>
    <row r="380" ht="9.75" customHeight="1"/>
    <row r="381" ht="9.75" customHeight="1"/>
    <row r="382" ht="9.75" customHeight="1"/>
    <row r="383" ht="9.75" customHeight="1"/>
    <row r="384" ht="9.75" customHeight="1"/>
    <row r="385" ht="9.75" customHeight="1"/>
    <row r="386" ht="9.75" customHeight="1"/>
    <row r="387" ht="9.75" customHeight="1"/>
    <row r="388" ht="9.75" customHeight="1"/>
    <row r="389" ht="9.75" customHeight="1"/>
    <row r="390" ht="9.75" customHeight="1"/>
    <row r="391" ht="9.75" customHeight="1"/>
    <row r="392" ht="9.75" customHeight="1"/>
    <row r="393" ht="9.75" customHeight="1"/>
    <row r="394" ht="9.75" customHeight="1"/>
    <row r="395" ht="9.75" customHeight="1"/>
    <row r="396" ht="9.75" customHeight="1"/>
    <row r="397" ht="9.75" customHeight="1"/>
    <row r="398" ht="9.75" customHeight="1"/>
    <row r="399" ht="9.75" customHeight="1"/>
    <row r="400" ht="9.75" customHeight="1"/>
    <row r="401" ht="9.75" customHeight="1"/>
    <row r="402" ht="9.75" customHeight="1"/>
    <row r="403" ht="9.75" customHeight="1"/>
    <row r="404" ht="9.75" customHeight="1"/>
    <row r="405" ht="9.75" customHeight="1"/>
    <row r="406" ht="9.75" customHeight="1"/>
    <row r="407" ht="9.75" customHeight="1"/>
    <row r="408" ht="9.75" customHeight="1"/>
    <row r="409" ht="9.75" customHeight="1"/>
    <row r="410" ht="9.75" customHeight="1"/>
    <row r="411" ht="9.75" customHeight="1"/>
    <row r="412" ht="9.75" customHeight="1"/>
    <row r="413" ht="9.75" customHeight="1"/>
    <row r="414" ht="9.75" customHeight="1"/>
    <row r="415" ht="9.75" customHeight="1"/>
    <row r="416" ht="9.75" customHeight="1"/>
    <row r="417" ht="9.75" customHeight="1"/>
    <row r="418" ht="9.75" customHeight="1"/>
    <row r="419" ht="9.75" customHeight="1"/>
    <row r="420" ht="9.75" customHeight="1"/>
    <row r="421" ht="9.75" customHeight="1"/>
    <row r="422" ht="9.75" customHeight="1"/>
    <row r="423" ht="9.75" customHeight="1"/>
    <row r="424" ht="9.75" customHeight="1"/>
    <row r="425" ht="9.75" customHeight="1"/>
    <row r="426" ht="9.75" customHeight="1"/>
    <row r="427" ht="9.75" customHeight="1"/>
    <row r="428" ht="9.75" customHeight="1"/>
    <row r="429" ht="9.75" customHeight="1"/>
    <row r="430" ht="9.75" customHeight="1"/>
    <row r="431" ht="9.75" customHeight="1"/>
    <row r="432" ht="9.75" customHeight="1"/>
    <row r="433" ht="9.75" customHeight="1"/>
    <row r="434" ht="9.75" customHeight="1"/>
    <row r="435" ht="9.75" customHeight="1"/>
    <row r="436" ht="9.75" customHeight="1"/>
    <row r="437" ht="9.75" customHeight="1"/>
    <row r="438" ht="9.75" customHeight="1"/>
    <row r="439" ht="9.75" customHeight="1"/>
    <row r="440" ht="9.75" customHeight="1"/>
    <row r="441" ht="9.75" customHeight="1"/>
    <row r="442" ht="9.75" customHeight="1"/>
    <row r="443" ht="9.75" customHeight="1"/>
    <row r="444" ht="9.75" customHeight="1"/>
    <row r="445" ht="9.75" customHeight="1"/>
    <row r="446" ht="9.75" customHeight="1"/>
    <row r="447" ht="9.75" customHeight="1"/>
    <row r="448" ht="9.75" customHeight="1"/>
    <row r="449" ht="9.75" customHeight="1"/>
    <row r="450" ht="9.75" customHeight="1"/>
    <row r="451" ht="9.75" customHeight="1"/>
    <row r="452" ht="9.75" customHeight="1"/>
    <row r="453" ht="9.75" customHeight="1"/>
    <row r="454" ht="9.75" customHeight="1"/>
    <row r="455" ht="9.75" customHeight="1"/>
    <row r="456" ht="9.75" customHeight="1"/>
    <row r="457" ht="9.75" customHeight="1"/>
    <row r="458" ht="9.75" customHeight="1"/>
    <row r="459" ht="9.75" customHeight="1"/>
    <row r="460" ht="9.75" customHeight="1"/>
    <row r="461" ht="9.75" customHeight="1"/>
    <row r="462" ht="9.75" customHeight="1"/>
    <row r="463" ht="9.75" customHeight="1"/>
    <row r="464" ht="9.75" customHeight="1"/>
    <row r="465" ht="9.75" customHeight="1"/>
    <row r="466" ht="9.75" customHeight="1"/>
    <row r="467" ht="9.75" customHeight="1"/>
    <row r="468" ht="9.75" customHeight="1"/>
    <row r="469" ht="9.75" customHeight="1"/>
    <row r="470" ht="9.75" customHeight="1"/>
    <row r="471" ht="9.75" customHeight="1"/>
    <row r="472" ht="9.75" customHeight="1"/>
    <row r="473" ht="9.75" customHeight="1"/>
    <row r="474" ht="9.75" customHeight="1"/>
    <row r="475" ht="9.75" customHeight="1"/>
    <row r="476" ht="9.75" customHeight="1"/>
    <row r="477" ht="9.75" customHeight="1"/>
    <row r="478" ht="9.75" customHeight="1"/>
    <row r="479" ht="9.75" customHeight="1"/>
    <row r="480" ht="9.75" customHeight="1"/>
    <row r="481" ht="9.75" customHeight="1"/>
    <row r="482" ht="9.75" customHeight="1"/>
    <row r="483" ht="9.75" customHeight="1"/>
    <row r="484" ht="9.75" customHeight="1"/>
    <row r="485" ht="9.75" customHeight="1"/>
    <row r="486" ht="9.75" customHeight="1"/>
    <row r="487" ht="9.75" customHeight="1"/>
    <row r="488" ht="9.75" customHeight="1"/>
    <row r="489" ht="9.75" customHeight="1"/>
    <row r="490" ht="9.75" customHeight="1"/>
    <row r="491" ht="9.75" customHeight="1"/>
    <row r="492" ht="9.75" customHeight="1"/>
    <row r="493" ht="9.75" customHeight="1"/>
    <row r="494" ht="9.75" customHeight="1"/>
    <row r="495" ht="9.75" customHeight="1"/>
    <row r="496" ht="9.75" customHeight="1"/>
    <row r="497" ht="9.75" customHeight="1"/>
    <row r="498" ht="9.75" customHeight="1"/>
    <row r="499" ht="9.75" customHeight="1"/>
    <row r="500" ht="9.75" customHeight="1"/>
    <row r="501" ht="9.75" customHeight="1"/>
    <row r="502" ht="9.75" customHeight="1"/>
    <row r="503" ht="9.75" customHeight="1"/>
    <row r="504" ht="9.75" customHeight="1"/>
    <row r="505" ht="9.75" customHeight="1"/>
    <row r="506" ht="9.75" customHeight="1"/>
    <row r="507" ht="9.75" customHeight="1"/>
    <row r="508" ht="9.75" customHeight="1"/>
    <row r="509" ht="9.75" customHeight="1"/>
    <row r="510" ht="9.75" customHeight="1"/>
    <row r="511" ht="9.75" customHeight="1"/>
    <row r="512" ht="9.75" customHeight="1"/>
    <row r="513" ht="9.75" customHeight="1"/>
    <row r="514" ht="9.75" customHeight="1"/>
    <row r="515" ht="9.75" customHeight="1"/>
    <row r="516" ht="9.75" customHeight="1"/>
    <row r="517" ht="9.75" customHeight="1"/>
    <row r="518" ht="9.75" customHeight="1"/>
    <row r="519" ht="9.75" customHeight="1"/>
    <row r="520" ht="9.75" customHeight="1"/>
    <row r="521" ht="9.75" customHeight="1"/>
    <row r="522" ht="9.75" customHeight="1"/>
    <row r="523" ht="9.75" customHeight="1"/>
    <row r="524" ht="9.75" customHeight="1"/>
    <row r="525" ht="9.75" customHeight="1"/>
    <row r="526" ht="9.75" customHeight="1"/>
    <row r="527" ht="9.75" customHeight="1"/>
    <row r="528" ht="9.75" customHeight="1"/>
    <row r="529" ht="9.75" customHeight="1"/>
    <row r="530" ht="9.75" customHeight="1"/>
    <row r="531" ht="9.75" customHeight="1"/>
    <row r="532" ht="9.75" customHeight="1"/>
    <row r="533" ht="9.75" customHeight="1"/>
    <row r="534" ht="9.75" customHeight="1"/>
    <row r="535" ht="9.75" customHeight="1"/>
    <row r="536" ht="9.75" customHeight="1"/>
    <row r="537" ht="9.75" customHeight="1"/>
    <row r="538" ht="9.75" customHeight="1"/>
    <row r="539" ht="9.75" customHeight="1"/>
    <row r="540" ht="9.75" customHeight="1"/>
    <row r="541" ht="9.75" customHeight="1"/>
    <row r="542" ht="9.75" customHeight="1"/>
    <row r="543" ht="9.75" customHeight="1"/>
    <row r="544" ht="9.75" customHeight="1"/>
    <row r="545" ht="9.75" customHeight="1"/>
    <row r="546" ht="9.75" customHeight="1"/>
    <row r="547" ht="9.75" customHeight="1"/>
    <row r="548" ht="9.75" customHeight="1"/>
    <row r="549" ht="9.75" customHeight="1"/>
    <row r="550" ht="9.75" customHeight="1"/>
    <row r="551" ht="9.75" customHeight="1"/>
    <row r="552" ht="9.75" customHeight="1"/>
    <row r="553" ht="9.75" customHeight="1"/>
    <row r="554" ht="9.75" customHeight="1"/>
    <row r="555" ht="9.75" customHeight="1"/>
    <row r="556" ht="9.75" customHeight="1"/>
    <row r="557" ht="9.75" customHeight="1"/>
    <row r="558" ht="9.75" customHeight="1"/>
    <row r="559" ht="9.75" customHeight="1"/>
    <row r="560" ht="9.75" customHeight="1"/>
    <row r="561" ht="9.75" customHeight="1"/>
    <row r="562" ht="9.75" customHeight="1"/>
    <row r="563" ht="9.75" customHeight="1"/>
    <row r="564" ht="9.75" customHeight="1"/>
    <row r="565" ht="9.75" customHeight="1"/>
    <row r="566" ht="9.75" customHeight="1"/>
    <row r="567" ht="9.75" customHeight="1"/>
    <row r="568" ht="9.75" customHeight="1"/>
    <row r="569" ht="9.75" customHeight="1"/>
    <row r="570" ht="9.75" customHeight="1"/>
    <row r="571" ht="9.75" customHeight="1"/>
    <row r="572" ht="9.75" customHeight="1"/>
    <row r="573" ht="9.75" customHeight="1"/>
    <row r="574" ht="9.75" customHeight="1"/>
    <row r="575" ht="9.75" customHeight="1"/>
    <row r="576" ht="9.75" customHeight="1"/>
    <row r="577" ht="9.75" customHeight="1"/>
    <row r="578" ht="9.75" customHeight="1"/>
    <row r="579" ht="9.75" customHeight="1"/>
    <row r="580" ht="9.75" customHeight="1"/>
    <row r="581" ht="9.75" customHeight="1"/>
    <row r="582" ht="9.75" customHeight="1"/>
    <row r="583" ht="9.75" customHeight="1"/>
    <row r="584" ht="9.75" customHeight="1"/>
    <row r="585" ht="9.75" customHeight="1"/>
    <row r="586" ht="9.75" customHeight="1"/>
    <row r="587" ht="9.75" customHeight="1"/>
    <row r="588" ht="9.75" customHeight="1"/>
    <row r="589" ht="9.75" customHeight="1"/>
    <row r="590" ht="9.75" customHeight="1"/>
    <row r="591" ht="9.75" customHeight="1"/>
    <row r="592" ht="9.75" customHeight="1"/>
    <row r="593" ht="9.75" customHeight="1"/>
    <row r="594" ht="9.75" customHeight="1"/>
    <row r="595" ht="9.75" customHeight="1"/>
    <row r="596" ht="9.75" customHeight="1"/>
    <row r="597" ht="9.75" customHeight="1"/>
    <row r="598" ht="9.75" customHeight="1"/>
    <row r="599" ht="9.75" customHeight="1"/>
    <row r="600" ht="9.75" customHeight="1"/>
    <row r="601" ht="9.75" customHeight="1"/>
    <row r="602" ht="9.75" customHeight="1"/>
    <row r="603" ht="9.75" customHeight="1"/>
    <row r="604" ht="9.75" customHeight="1"/>
    <row r="605" ht="9.75" customHeight="1"/>
    <row r="606" ht="9.75" customHeight="1"/>
    <row r="607" ht="9.75" customHeight="1"/>
    <row r="608" ht="9.75" customHeight="1"/>
    <row r="609" ht="9.75" customHeight="1"/>
    <row r="610" ht="9.75" customHeight="1"/>
    <row r="611" ht="9.75" customHeight="1"/>
    <row r="612" ht="9.75" customHeight="1"/>
    <row r="613" ht="9.75" customHeight="1"/>
    <row r="614" ht="9.75" customHeight="1"/>
    <row r="615" ht="9.75" customHeight="1"/>
    <row r="616" ht="9.75" customHeight="1"/>
    <row r="617" ht="9.75" customHeight="1"/>
    <row r="618" ht="9.75" customHeight="1"/>
    <row r="619" ht="9.75" customHeight="1"/>
    <row r="620" ht="9.75" customHeight="1"/>
    <row r="621" ht="9.75" customHeight="1"/>
    <row r="622" ht="9.75" customHeight="1"/>
    <row r="623" ht="9.75" customHeight="1"/>
    <row r="624" ht="9.75" customHeight="1"/>
    <row r="625" ht="9.75" customHeight="1"/>
    <row r="626" ht="9.75" customHeight="1"/>
    <row r="627" ht="9.75" customHeight="1"/>
    <row r="628" ht="9.75" customHeight="1"/>
    <row r="629" ht="9.75" customHeight="1"/>
    <row r="630" ht="9.75" customHeight="1"/>
    <row r="631" ht="9.75" customHeight="1"/>
    <row r="632" ht="9.75" customHeight="1"/>
    <row r="633" ht="9.75" customHeight="1"/>
    <row r="634" ht="9.75" customHeight="1"/>
    <row r="635" ht="9.75" customHeight="1"/>
    <row r="636" ht="9.75" customHeight="1"/>
    <row r="637" ht="9.75" customHeight="1"/>
    <row r="638" ht="9.75" customHeight="1"/>
    <row r="639" ht="9.75" customHeight="1"/>
    <row r="640" ht="9.75" customHeight="1"/>
    <row r="641" ht="9.75" customHeight="1"/>
    <row r="642" ht="9.75" customHeight="1"/>
    <row r="643" ht="9.75" customHeight="1"/>
    <row r="644" ht="9.75" customHeight="1"/>
    <row r="645" ht="9.75" customHeight="1"/>
    <row r="646" ht="9.75" customHeight="1"/>
    <row r="647" ht="9.75" customHeight="1"/>
    <row r="648" ht="9.75" customHeight="1"/>
    <row r="649" ht="9.75" customHeight="1"/>
    <row r="650" ht="9.75" customHeight="1"/>
    <row r="651" ht="9.75" customHeight="1"/>
    <row r="652" ht="9.75" customHeight="1"/>
    <row r="653" ht="9.75" customHeight="1"/>
    <row r="654" ht="9.75" customHeight="1"/>
    <row r="655" ht="9.75" customHeight="1"/>
    <row r="656" ht="9.75" customHeight="1"/>
    <row r="657" ht="9.75" customHeight="1"/>
    <row r="658" ht="9.75" customHeight="1"/>
    <row r="659" ht="9.75" customHeight="1"/>
    <row r="660" ht="9.75" customHeight="1"/>
    <row r="661" ht="9.75" customHeight="1"/>
    <row r="662" ht="9.75" customHeight="1"/>
    <row r="663" ht="9.75" customHeight="1"/>
    <row r="664" ht="9.75" customHeight="1"/>
    <row r="665" ht="9.75" customHeight="1"/>
    <row r="666" ht="9.75" customHeight="1"/>
    <row r="667" ht="9.75" customHeight="1"/>
    <row r="668" ht="9.75" customHeight="1"/>
    <row r="669" ht="9.75" customHeight="1"/>
    <row r="670" ht="9.75" customHeight="1"/>
    <row r="671" ht="9.75" customHeight="1"/>
    <row r="672" ht="9.75" customHeight="1"/>
    <row r="673" ht="9.75" customHeight="1"/>
    <row r="674" ht="9.75" customHeight="1"/>
    <row r="675" ht="9.75" customHeight="1"/>
    <row r="676" ht="9.75" customHeight="1"/>
    <row r="677" ht="9.75" customHeight="1"/>
    <row r="678" ht="9.75" customHeight="1"/>
    <row r="679" ht="9.75" customHeight="1"/>
    <row r="680" ht="9.75" customHeight="1"/>
    <row r="681" ht="9.75" customHeight="1"/>
    <row r="682" ht="9.75" customHeight="1"/>
    <row r="683" ht="9.75" customHeight="1"/>
    <row r="684" ht="9.75" customHeight="1"/>
    <row r="685" ht="9.75" customHeight="1"/>
    <row r="686" ht="9.75" customHeight="1"/>
    <row r="687" ht="9.75" customHeight="1"/>
    <row r="688" ht="9.75" customHeight="1"/>
    <row r="689" ht="9.75" customHeight="1"/>
    <row r="690" ht="9.75" customHeight="1"/>
    <row r="691" ht="9.75" customHeight="1"/>
    <row r="692" ht="9.75" customHeight="1"/>
    <row r="693" ht="9.75" customHeight="1"/>
    <row r="694" ht="9.75" customHeight="1"/>
    <row r="695" ht="9.75" customHeight="1"/>
    <row r="696" ht="9.75" customHeight="1"/>
    <row r="697" ht="9.75" customHeight="1"/>
    <row r="698" ht="9.75" customHeight="1"/>
    <row r="699" ht="9.75" customHeight="1"/>
    <row r="700" ht="9.75" customHeight="1"/>
    <row r="701" ht="9.75" customHeight="1"/>
    <row r="702" ht="9.75" customHeight="1"/>
    <row r="703" ht="9.75" customHeight="1"/>
    <row r="704" ht="9.75" customHeight="1"/>
    <row r="705" ht="9.75" customHeight="1"/>
    <row r="706" ht="9.75" customHeight="1"/>
    <row r="707" ht="9.75" customHeight="1"/>
    <row r="708" ht="9.75" customHeight="1"/>
    <row r="709" ht="9.75" customHeight="1"/>
    <row r="710" ht="9.75" customHeight="1"/>
    <row r="711" ht="9.75" customHeight="1"/>
    <row r="712" ht="9.75" customHeight="1"/>
    <row r="713" ht="9.75" customHeight="1"/>
    <row r="714" ht="9.75" customHeight="1"/>
    <row r="715" ht="9.75" customHeight="1"/>
    <row r="716" ht="9.75" customHeight="1"/>
    <row r="717" ht="9.75" customHeight="1"/>
    <row r="718" ht="9.75" customHeight="1"/>
    <row r="719" ht="9.75" customHeight="1"/>
    <row r="720" ht="9.75" customHeight="1"/>
    <row r="721" ht="9.75" customHeight="1"/>
    <row r="722" ht="9.75" customHeight="1"/>
    <row r="723" ht="9.75" customHeight="1"/>
    <row r="724" ht="9.75" customHeight="1"/>
    <row r="725" ht="9.75" customHeight="1"/>
    <row r="726" ht="9.75" customHeight="1"/>
    <row r="727" ht="9.75" customHeight="1"/>
    <row r="728" ht="9.75" customHeight="1"/>
    <row r="729" ht="9.75" customHeight="1"/>
    <row r="730" ht="9.75" customHeight="1"/>
    <row r="731" ht="9.75" customHeight="1"/>
    <row r="732" ht="9.75" customHeight="1"/>
    <row r="733" ht="9.75" customHeight="1"/>
    <row r="734" ht="9.75" customHeight="1"/>
    <row r="735" ht="9.75" customHeight="1"/>
    <row r="736" ht="9.75" customHeight="1"/>
    <row r="737" ht="9.75" customHeight="1"/>
    <row r="738" ht="9.75" customHeight="1"/>
    <row r="739" ht="9.75" customHeight="1"/>
    <row r="740" ht="9.75" customHeight="1"/>
    <row r="741" ht="9.75" customHeight="1"/>
    <row r="742" ht="9.75" customHeight="1"/>
    <row r="743" ht="9.75" customHeight="1"/>
    <row r="744" ht="9.75" customHeight="1"/>
    <row r="745" ht="9.75" customHeight="1"/>
    <row r="746" ht="9.75" customHeight="1"/>
    <row r="747" ht="9.75" customHeight="1"/>
    <row r="748" ht="9.75" customHeight="1"/>
    <row r="749" ht="9.75" customHeight="1"/>
    <row r="750" ht="9.75" customHeight="1"/>
    <row r="751" ht="9.75" customHeight="1"/>
    <row r="752" ht="9.75" customHeight="1"/>
    <row r="753" ht="9.75" customHeight="1"/>
    <row r="754" ht="9.75" customHeight="1"/>
    <row r="755" ht="9.75" customHeight="1"/>
    <row r="756" ht="9.75" customHeight="1"/>
    <row r="757" ht="9.75" customHeight="1"/>
    <row r="758" ht="9.75" customHeight="1"/>
    <row r="759" ht="9.75" customHeight="1"/>
    <row r="760" ht="9.75" customHeight="1"/>
    <row r="761" ht="9.75" customHeight="1"/>
    <row r="762" ht="9.75" customHeight="1"/>
    <row r="763" ht="9.75" customHeight="1"/>
    <row r="764" ht="9.75" customHeight="1"/>
    <row r="765" ht="9.75" customHeight="1"/>
    <row r="766" ht="9.75" customHeight="1"/>
    <row r="767" ht="9.75" customHeight="1"/>
    <row r="768" ht="9.75" customHeight="1"/>
    <row r="769" ht="9.75" customHeight="1"/>
    <row r="770" ht="9.75" customHeight="1"/>
    <row r="771" ht="9.75" customHeight="1"/>
    <row r="772" ht="9.75" customHeight="1"/>
    <row r="773" ht="9.75" customHeight="1"/>
    <row r="774" ht="9.75" customHeight="1"/>
    <row r="775" ht="9.75" customHeight="1"/>
    <row r="776" ht="9.75" customHeight="1"/>
    <row r="777" ht="9.75" customHeight="1"/>
    <row r="778" ht="9.75" customHeight="1"/>
    <row r="779" ht="9.75" customHeight="1"/>
    <row r="780" ht="9.75" customHeight="1"/>
    <row r="781" ht="9.75" customHeight="1"/>
    <row r="782" ht="9.75" customHeight="1"/>
    <row r="783" ht="9.75" customHeight="1"/>
    <row r="784" ht="9.75" customHeight="1"/>
    <row r="785" ht="9.75" customHeight="1"/>
    <row r="786" ht="9.75" customHeight="1"/>
    <row r="787" ht="9.75" customHeight="1"/>
    <row r="788" ht="9.75" customHeight="1"/>
    <row r="789" ht="9.75" customHeight="1"/>
    <row r="790" ht="9.75" customHeight="1"/>
    <row r="791" ht="9.75" customHeight="1"/>
    <row r="792" ht="9.75" customHeight="1"/>
    <row r="793" ht="9.75" customHeight="1"/>
    <row r="794" ht="9.75" customHeight="1"/>
    <row r="795" ht="9.75" customHeight="1"/>
    <row r="796" ht="9.75" customHeight="1"/>
    <row r="797" ht="9.75" customHeight="1"/>
    <row r="798" ht="9.75" customHeight="1"/>
    <row r="799" ht="9.75" customHeight="1"/>
    <row r="800" ht="9.75" customHeight="1"/>
    <row r="801" ht="9.75" customHeight="1"/>
    <row r="802" ht="9.75" customHeight="1"/>
    <row r="803" ht="9.75" customHeight="1"/>
    <row r="804" ht="9.75" customHeight="1"/>
    <row r="805" ht="9.75" customHeight="1"/>
    <row r="806" ht="9.75" customHeight="1"/>
    <row r="807" ht="9.75" customHeight="1"/>
    <row r="808" ht="9.75" customHeight="1"/>
    <row r="809" ht="9.75" customHeight="1"/>
    <row r="810" ht="9.75" customHeight="1"/>
    <row r="811" ht="9.75" customHeight="1"/>
    <row r="812" ht="9.75" customHeight="1"/>
    <row r="813" ht="9.75" customHeight="1"/>
    <row r="814" ht="9.75" customHeight="1"/>
    <row r="815" ht="9.75" customHeight="1"/>
    <row r="816" ht="9.75" customHeight="1"/>
    <row r="817" ht="9.75" customHeight="1"/>
    <row r="818" ht="9.75" customHeight="1"/>
    <row r="819" ht="9.75" customHeight="1"/>
    <row r="820" ht="9.75" customHeight="1"/>
    <row r="821" ht="9.75" customHeight="1"/>
    <row r="822" ht="9.75" customHeight="1"/>
    <row r="823" ht="9.75" customHeight="1"/>
    <row r="824" ht="9.75" customHeight="1"/>
    <row r="825" ht="9.75" customHeight="1"/>
    <row r="826" ht="9.75" customHeight="1"/>
    <row r="827" ht="9.75" customHeight="1"/>
    <row r="828" ht="9.75" customHeight="1"/>
    <row r="829" ht="9.75" customHeight="1"/>
    <row r="830" ht="9.75" customHeight="1"/>
    <row r="831" ht="9.75" customHeight="1"/>
    <row r="832" ht="9.75" customHeight="1"/>
    <row r="833" ht="9.75" customHeight="1"/>
    <row r="834" ht="9.75" customHeight="1"/>
    <row r="835" ht="9.75" customHeight="1"/>
    <row r="836" ht="9.75" customHeight="1"/>
    <row r="837" ht="9.75" customHeight="1"/>
    <row r="838" ht="9.75" customHeight="1"/>
    <row r="839" ht="9.75" customHeight="1"/>
    <row r="840" ht="9.75" customHeight="1"/>
    <row r="841" ht="9.75" customHeight="1"/>
    <row r="842" ht="9.75" customHeight="1"/>
    <row r="843" ht="9.75" customHeight="1"/>
    <row r="844" ht="9.75" customHeight="1"/>
    <row r="845" ht="9.75" customHeight="1"/>
    <row r="846" ht="9.75" customHeight="1"/>
    <row r="847" ht="9.75" customHeight="1"/>
    <row r="848" ht="9.75" customHeight="1"/>
    <row r="849" ht="9.75" customHeight="1"/>
    <row r="850" ht="9.75" customHeight="1"/>
    <row r="851" ht="9.75" customHeight="1"/>
    <row r="852" ht="9.75" customHeight="1"/>
    <row r="853" ht="9.75" customHeight="1"/>
    <row r="854" ht="9.75" customHeight="1"/>
    <row r="855" ht="9.75" customHeight="1"/>
    <row r="856" ht="9.75" customHeight="1"/>
    <row r="857" ht="9.75" customHeight="1"/>
    <row r="858" ht="9.75" customHeight="1"/>
    <row r="859" ht="9.75" customHeight="1"/>
    <row r="860" ht="9.75" customHeight="1"/>
    <row r="861" ht="9.75" customHeight="1"/>
    <row r="862" ht="9.75" customHeight="1"/>
    <row r="863" ht="9.75" customHeight="1"/>
    <row r="864" ht="9.75" customHeight="1"/>
    <row r="865" ht="9.75" customHeight="1"/>
    <row r="866" ht="9.75" customHeight="1"/>
    <row r="867" ht="9.75" customHeight="1"/>
    <row r="868" ht="9.75" customHeight="1"/>
    <row r="869" ht="9.75" customHeight="1"/>
    <row r="870" ht="9.75" customHeight="1"/>
    <row r="871" ht="9.75" customHeight="1"/>
    <row r="872" ht="9.75" customHeight="1"/>
    <row r="873" ht="9.75" customHeight="1"/>
    <row r="874" ht="9.75" customHeight="1"/>
    <row r="875" ht="9.75" customHeight="1"/>
    <row r="876" ht="9.75" customHeight="1"/>
    <row r="877" ht="9.75" customHeight="1"/>
    <row r="878" ht="9.75" customHeight="1"/>
    <row r="879" ht="9.75" customHeight="1"/>
    <row r="880" ht="9.75" customHeight="1"/>
    <row r="881" ht="9.75" customHeight="1"/>
    <row r="882" ht="9.75" customHeight="1"/>
    <row r="883" ht="9.75" customHeight="1"/>
    <row r="884" ht="9.75" customHeight="1"/>
    <row r="885" ht="9.75" customHeight="1"/>
    <row r="886" ht="9.75" customHeight="1"/>
    <row r="887" ht="9.75" customHeight="1"/>
    <row r="888" ht="9.75" customHeight="1"/>
    <row r="889" ht="9.75" customHeight="1"/>
    <row r="890" ht="9.75" customHeight="1"/>
    <row r="891" ht="9.75" customHeight="1"/>
    <row r="892" ht="9.75" customHeight="1"/>
    <row r="893" ht="9.75" customHeight="1"/>
    <row r="894" ht="9.75" customHeight="1"/>
    <row r="895" ht="9.75" customHeight="1"/>
    <row r="896" ht="9.75" customHeight="1"/>
    <row r="897" ht="9.75" customHeight="1"/>
    <row r="898" ht="9.75" customHeight="1"/>
    <row r="899" ht="9.75" customHeight="1"/>
    <row r="900" ht="9.75" customHeight="1"/>
    <row r="901" ht="9.75" customHeight="1"/>
    <row r="902" ht="9.75" customHeight="1"/>
    <row r="903" ht="9.75" customHeight="1"/>
    <row r="904" ht="9.75" customHeight="1"/>
    <row r="905" ht="9.75" customHeight="1"/>
    <row r="906" ht="9.75" customHeight="1"/>
    <row r="907" ht="9.75" customHeight="1"/>
    <row r="908" ht="9.75" customHeight="1"/>
    <row r="909" ht="9.75" customHeight="1"/>
    <row r="910" ht="9.75" customHeight="1"/>
    <row r="911" ht="9.75" customHeight="1"/>
    <row r="912" ht="9.75" customHeight="1"/>
    <row r="913" ht="9.75" customHeight="1"/>
    <row r="914" ht="9.75" customHeight="1"/>
    <row r="915" ht="9.75" customHeight="1"/>
    <row r="916" ht="9.75" customHeight="1"/>
    <row r="917" ht="9.75" customHeight="1"/>
    <row r="918" ht="9.75" customHeight="1"/>
    <row r="919" ht="9.75" customHeight="1"/>
    <row r="920" ht="9.75" customHeight="1"/>
    <row r="921" ht="9.75" customHeight="1"/>
    <row r="922" ht="9.75" customHeight="1"/>
    <row r="923" ht="9.75" customHeight="1"/>
    <row r="924" ht="9.75" customHeight="1"/>
    <row r="925" ht="9.75" customHeight="1"/>
    <row r="926" ht="9.75" customHeight="1"/>
    <row r="927" ht="9.75" customHeight="1"/>
    <row r="928" ht="9.75" customHeight="1"/>
    <row r="929" ht="9.75" customHeight="1"/>
    <row r="930" ht="9.75" customHeight="1"/>
    <row r="931" ht="9.75" customHeight="1"/>
    <row r="932" ht="9.75" customHeight="1"/>
    <row r="933" ht="9.75" customHeight="1"/>
    <row r="934" ht="9.75" customHeight="1"/>
    <row r="935" ht="9.75" customHeight="1"/>
    <row r="936" ht="9.75" customHeight="1"/>
    <row r="937" ht="9.75" customHeight="1"/>
    <row r="938" ht="9.75" customHeight="1"/>
    <row r="939" ht="9.75" customHeight="1"/>
    <row r="940" ht="9.75" customHeight="1"/>
    <row r="941" ht="9.75" customHeight="1"/>
    <row r="942" ht="9.75" customHeight="1"/>
    <row r="943" ht="9.75" customHeight="1"/>
    <row r="944" ht="9.75" customHeight="1"/>
    <row r="945" ht="9.75" customHeight="1"/>
    <row r="946" ht="9.75" customHeight="1"/>
    <row r="947" ht="9.75" customHeight="1"/>
    <row r="948" ht="9.75" customHeight="1"/>
    <row r="949" ht="9.75" customHeight="1"/>
    <row r="950" ht="9.75" customHeight="1"/>
    <row r="951" ht="9.75" customHeight="1"/>
    <row r="952" ht="9.75" customHeight="1"/>
    <row r="953" ht="9.75" customHeight="1"/>
    <row r="954" ht="9.75" customHeight="1"/>
    <row r="955" ht="9.75" customHeight="1"/>
    <row r="956" ht="9.75" customHeight="1"/>
    <row r="957" ht="9.75" customHeight="1"/>
    <row r="958" ht="9.75" customHeight="1"/>
    <row r="959" ht="9.75" customHeight="1"/>
    <row r="960" ht="9.75" customHeight="1"/>
    <row r="961" ht="9.75" customHeight="1"/>
    <row r="962" ht="9.75" customHeight="1"/>
    <row r="963" ht="9.75" customHeight="1"/>
    <row r="964" ht="9.75" customHeight="1"/>
    <row r="965" ht="9.75" customHeight="1"/>
    <row r="966" ht="9.75" customHeight="1"/>
    <row r="967" ht="9.75" customHeight="1"/>
    <row r="968" ht="9.75" customHeight="1"/>
    <row r="969" ht="9.75" customHeight="1"/>
    <row r="970" ht="9.75" customHeight="1"/>
    <row r="971" ht="9.75" customHeight="1"/>
    <row r="972" ht="9.75" customHeight="1"/>
    <row r="973" ht="9.75" customHeight="1"/>
    <row r="974" ht="9.75" customHeight="1"/>
    <row r="975" ht="9.75" customHeight="1"/>
    <row r="976" ht="9.75" customHeight="1"/>
    <row r="977" ht="9.75" customHeight="1"/>
    <row r="978" ht="9.75" customHeight="1"/>
    <row r="979" ht="9.75" customHeight="1"/>
    <row r="980" ht="9.75" customHeight="1"/>
    <row r="981" ht="9.75" customHeight="1"/>
    <row r="982" ht="9.75" customHeight="1"/>
    <row r="983" ht="9.75" customHeight="1"/>
    <row r="984" ht="9.75" customHeight="1"/>
    <row r="985" ht="9.75" customHeight="1"/>
    <row r="986" ht="9.75" customHeight="1"/>
    <row r="987" ht="9.75" customHeight="1"/>
    <row r="988" ht="9.75" customHeight="1"/>
    <row r="989" ht="9.75" customHeight="1"/>
    <row r="990" ht="9.75" customHeight="1"/>
    <row r="991" ht="9.75" customHeight="1"/>
    <row r="992" ht="9.75" customHeight="1"/>
    <row r="993" ht="9.75" customHeight="1"/>
    <row r="994" ht="9.75" customHeight="1"/>
    <row r="995" ht="9.75" customHeight="1"/>
    <row r="996" ht="9.75" customHeight="1"/>
    <row r="997" ht="9.75" customHeight="1"/>
    <row r="998" ht="9.75" customHeight="1"/>
    <row r="999" ht="9.75" customHeight="1"/>
    <row r="1000" ht="9.75" customHeight="1"/>
  </sheetData>
  <phoneticPr fontId="43" type="noConversion"/>
  <pageMargins left="0.7" right="0.7" top="0.78740200000000005" bottom="0.78740200000000005" header="0" footer="0"/>
  <pageSetup orientation="portrait"/>
  <headerFooter>
    <oddFooter>&amp;C000000&amp;P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1000"/>
  <sheetViews>
    <sheetView showGridLines="0" topLeftCell="A10" workbookViewId="0">
      <selection activeCell="N1" sqref="N1:N1048576"/>
    </sheetView>
  </sheetViews>
  <sheetFormatPr baseColWidth="10" defaultColWidth="16.85546875" defaultRowHeight="15" customHeight="1"/>
  <cols>
    <col min="1" max="1" width="38" bestFit="1" customWidth="1"/>
    <col min="2" max="9" width="12.85546875" customWidth="1"/>
    <col min="10" max="10" width="13.140625" customWidth="1"/>
    <col min="11" max="13" width="12.85546875" customWidth="1"/>
    <col min="14" max="14" width="12.85546875" hidden="1" customWidth="1"/>
    <col min="15" max="15" width="12.85546875" customWidth="1"/>
    <col min="16" max="19" width="12.28515625" bestFit="1" customWidth="1"/>
    <col min="20" max="26" width="10.85546875" customWidth="1"/>
  </cols>
  <sheetData>
    <row r="1" spans="1:19" ht="34.5" customHeight="1">
      <c r="A1" s="15" t="s">
        <v>148</v>
      </c>
      <c r="B1" s="15">
        <f>'Renta-4Jahres-Übersicht'!D3</f>
        <v>2027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7"/>
    </row>
    <row r="2" spans="1:19" ht="34.5" customHeight="1">
      <c r="A2" s="163"/>
      <c r="B2" s="164" t="s">
        <v>62</v>
      </c>
      <c r="C2" s="164" t="s">
        <v>74</v>
      </c>
      <c r="D2" s="164" t="s">
        <v>25</v>
      </c>
      <c r="E2" s="164" t="s">
        <v>26</v>
      </c>
      <c r="F2" s="164" t="s">
        <v>27</v>
      </c>
      <c r="G2" s="164" t="s">
        <v>28</v>
      </c>
      <c r="H2" s="164" t="s">
        <v>29</v>
      </c>
      <c r="I2" s="164" t="s">
        <v>63</v>
      </c>
      <c r="J2" s="164" t="s">
        <v>75</v>
      </c>
      <c r="K2" s="164" t="s">
        <v>76</v>
      </c>
      <c r="L2" s="164" t="s">
        <v>77</v>
      </c>
      <c r="M2" s="164" t="s">
        <v>78</v>
      </c>
      <c r="N2" s="164" t="s">
        <v>137</v>
      </c>
      <c r="O2" s="165" t="s">
        <v>64</v>
      </c>
      <c r="P2" s="196" t="s">
        <v>138</v>
      </c>
      <c r="Q2" s="196" t="s">
        <v>139</v>
      </c>
      <c r="R2" s="196" t="s">
        <v>140</v>
      </c>
      <c r="S2" s="196" t="s">
        <v>141</v>
      </c>
    </row>
    <row r="3" spans="1:19" ht="12.75" customHeight="1">
      <c r="A3" s="4" t="s">
        <v>142</v>
      </c>
      <c r="B3" s="19" t="s">
        <v>143</v>
      </c>
      <c r="C3" s="5">
        <v>1</v>
      </c>
      <c r="D3" s="19" t="s">
        <v>144</v>
      </c>
      <c r="E3" s="5">
        <v>12</v>
      </c>
      <c r="F3" s="5"/>
      <c r="G3" s="5"/>
      <c r="H3" s="5"/>
      <c r="I3" s="5"/>
      <c r="J3" s="5"/>
      <c r="K3" s="5"/>
      <c r="L3" s="5"/>
      <c r="M3" s="5"/>
      <c r="N3" s="5"/>
      <c r="O3" s="6"/>
    </row>
    <row r="4" spans="1:19" ht="12.75" customHeight="1">
      <c r="A4" s="1" t="s">
        <v>101</v>
      </c>
      <c r="B4" s="2">
        <f>Umsatzplanung!C24</f>
        <v>30600</v>
      </c>
      <c r="C4" s="2">
        <f>Umsatzplanung!D24</f>
        <v>33400</v>
      </c>
      <c r="D4" s="2">
        <f>Umsatzplanung!E24</f>
        <v>38900</v>
      </c>
      <c r="E4" s="2">
        <f>Umsatzplanung!F24</f>
        <v>41900</v>
      </c>
      <c r="F4" s="2">
        <f>Umsatzplanung!G24</f>
        <v>38900</v>
      </c>
      <c r="G4" s="2">
        <f>Umsatzplanung!H24</f>
        <v>53200</v>
      </c>
      <c r="H4" s="2">
        <f>Umsatzplanung!I24</f>
        <v>50400</v>
      </c>
      <c r="I4" s="2">
        <f>Umsatzplanung!J24</f>
        <v>53200</v>
      </c>
      <c r="J4" s="2">
        <f>Umsatzplanung!K24</f>
        <v>53200</v>
      </c>
      <c r="K4" s="2">
        <f>Umsatzplanung!L24</f>
        <v>53200</v>
      </c>
      <c r="L4" s="2">
        <f>Umsatzplanung!M24</f>
        <v>55700</v>
      </c>
      <c r="M4" s="2">
        <f>Umsatzplanung!N24</f>
        <v>55700</v>
      </c>
      <c r="N4" s="2">
        <v>120353.58</v>
      </c>
      <c r="O4" s="3">
        <f t="shared" ref="O4:O24" si="0">SUM(B4:M4)</f>
        <v>558300</v>
      </c>
      <c r="P4" s="23">
        <f>B4+C4+D4</f>
        <v>102900</v>
      </c>
      <c r="Q4" s="23">
        <f>E4+F4+G4</f>
        <v>134000</v>
      </c>
      <c r="R4" s="23">
        <f>H4+I4+J4</f>
        <v>156800</v>
      </c>
      <c r="S4" s="23">
        <f>K4+L4+M4</f>
        <v>164600</v>
      </c>
    </row>
    <row r="5" spans="1:19" ht="12.75" hidden="1" customHeight="1">
      <c r="A5" s="4" t="s">
        <v>102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>
        <v>0</v>
      </c>
      <c r="O5" s="6">
        <f t="shared" si="0"/>
        <v>0</v>
      </c>
      <c r="P5" s="23">
        <f t="shared" ref="P5:P38" si="1">B5+C5+D5</f>
        <v>0</v>
      </c>
      <c r="Q5" s="23">
        <f t="shared" ref="Q5:Q38" si="2">E5+F5+G5</f>
        <v>0</v>
      </c>
      <c r="R5" s="23">
        <f t="shared" ref="R5:R38" si="3">H5+I5+J5</f>
        <v>0</v>
      </c>
      <c r="S5" s="23">
        <f t="shared" ref="S5:S38" si="4">K5+L5+M5</f>
        <v>0</v>
      </c>
    </row>
    <row r="6" spans="1:19" ht="12.75" hidden="1" customHeight="1">
      <c r="A6" s="4" t="s">
        <v>103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>
        <v>0</v>
      </c>
      <c r="O6" s="6">
        <f t="shared" si="0"/>
        <v>0</v>
      </c>
      <c r="P6" s="23">
        <f t="shared" si="1"/>
        <v>0</v>
      </c>
      <c r="Q6" s="23">
        <f t="shared" si="2"/>
        <v>0</v>
      </c>
      <c r="R6" s="23">
        <f t="shared" si="3"/>
        <v>0</v>
      </c>
      <c r="S6" s="23">
        <f t="shared" si="4"/>
        <v>0</v>
      </c>
    </row>
    <row r="7" spans="1:19" ht="12.75" customHeight="1">
      <c r="A7" s="1" t="s">
        <v>104</v>
      </c>
      <c r="B7" s="2">
        <f t="shared" ref="B7:M7" si="5">B4+B5-B6</f>
        <v>30600</v>
      </c>
      <c r="C7" s="2">
        <f t="shared" si="5"/>
        <v>33400</v>
      </c>
      <c r="D7" s="2">
        <f t="shared" si="5"/>
        <v>38900</v>
      </c>
      <c r="E7" s="2">
        <f t="shared" si="5"/>
        <v>41900</v>
      </c>
      <c r="F7" s="2">
        <f t="shared" si="5"/>
        <v>38900</v>
      </c>
      <c r="G7" s="2">
        <f t="shared" si="5"/>
        <v>53200</v>
      </c>
      <c r="H7" s="2">
        <f t="shared" si="5"/>
        <v>50400</v>
      </c>
      <c r="I7" s="2">
        <f t="shared" si="5"/>
        <v>53200</v>
      </c>
      <c r="J7" s="2">
        <f t="shared" si="5"/>
        <v>53200</v>
      </c>
      <c r="K7" s="2">
        <f t="shared" si="5"/>
        <v>53200</v>
      </c>
      <c r="L7" s="2">
        <f t="shared" si="5"/>
        <v>55700</v>
      </c>
      <c r="M7" s="2">
        <f t="shared" si="5"/>
        <v>55700</v>
      </c>
      <c r="N7" s="2">
        <v>120353.58</v>
      </c>
      <c r="O7" s="3">
        <f t="shared" si="0"/>
        <v>558300</v>
      </c>
      <c r="P7" s="23">
        <f t="shared" si="1"/>
        <v>102900</v>
      </c>
      <c r="Q7" s="23">
        <f t="shared" si="2"/>
        <v>134000</v>
      </c>
      <c r="R7" s="23">
        <f t="shared" si="3"/>
        <v>156800</v>
      </c>
      <c r="S7" s="23">
        <f t="shared" si="4"/>
        <v>164600</v>
      </c>
    </row>
    <row r="8" spans="1:19" ht="12.75" customHeight="1">
      <c r="A8" s="4" t="s">
        <v>145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46023.21</v>
      </c>
      <c r="O8" s="6">
        <f t="shared" si="0"/>
        <v>0</v>
      </c>
      <c r="P8" s="23">
        <f t="shared" si="1"/>
        <v>0</v>
      </c>
      <c r="Q8" s="23">
        <f t="shared" si="2"/>
        <v>0</v>
      </c>
      <c r="R8" s="23">
        <f t="shared" si="3"/>
        <v>0</v>
      </c>
      <c r="S8" s="23">
        <f t="shared" si="4"/>
        <v>0</v>
      </c>
    </row>
    <row r="9" spans="1:19" ht="12.75" customHeight="1">
      <c r="A9" s="4" t="s">
        <v>106</v>
      </c>
      <c r="B9" s="5">
        <f>Umsatzplanung!C28</f>
        <v>9310</v>
      </c>
      <c r="C9" s="5">
        <f>Umsatzplanung!D28</f>
        <v>9590</v>
      </c>
      <c r="D9" s="5">
        <f>Umsatzplanung!E28</f>
        <v>11515</v>
      </c>
      <c r="E9" s="5">
        <f>Umsatzplanung!F28</f>
        <v>12565</v>
      </c>
      <c r="F9" s="5">
        <f>Umsatzplanung!G28</f>
        <v>11515</v>
      </c>
      <c r="G9" s="5">
        <f>Umsatzplanung!H28</f>
        <v>15820</v>
      </c>
      <c r="H9" s="5">
        <f>Umsatzplanung!I28</f>
        <v>15540</v>
      </c>
      <c r="I9" s="5">
        <f>Umsatzplanung!J28</f>
        <v>15820</v>
      </c>
      <c r="J9" s="5">
        <f>Umsatzplanung!K28</f>
        <v>15820</v>
      </c>
      <c r="K9" s="5">
        <f>Umsatzplanung!L28</f>
        <v>15820</v>
      </c>
      <c r="L9" s="5">
        <f>Umsatzplanung!M28</f>
        <v>16695</v>
      </c>
      <c r="M9" s="5">
        <f>Umsatzplanung!N28</f>
        <v>16695</v>
      </c>
      <c r="N9" s="5">
        <v>3117.15</v>
      </c>
      <c r="O9" s="6">
        <f t="shared" si="0"/>
        <v>166705</v>
      </c>
      <c r="P9" s="23">
        <f t="shared" si="1"/>
        <v>30415</v>
      </c>
      <c r="Q9" s="23">
        <f t="shared" si="2"/>
        <v>39900</v>
      </c>
      <c r="R9" s="23">
        <f t="shared" si="3"/>
        <v>47180</v>
      </c>
      <c r="S9" s="23">
        <f t="shared" si="4"/>
        <v>49210</v>
      </c>
    </row>
    <row r="10" spans="1:19" ht="12.75" customHeight="1">
      <c r="A10" s="1" t="s">
        <v>107</v>
      </c>
      <c r="B10" s="2">
        <f t="shared" ref="B10:M10" si="6">B8+B9</f>
        <v>9310</v>
      </c>
      <c r="C10" s="2">
        <f t="shared" si="6"/>
        <v>9590</v>
      </c>
      <c r="D10" s="2">
        <f t="shared" si="6"/>
        <v>11515</v>
      </c>
      <c r="E10" s="2">
        <f t="shared" si="6"/>
        <v>12565</v>
      </c>
      <c r="F10" s="2">
        <f t="shared" si="6"/>
        <v>11515</v>
      </c>
      <c r="G10" s="2">
        <f t="shared" si="6"/>
        <v>15820</v>
      </c>
      <c r="H10" s="2">
        <f t="shared" si="6"/>
        <v>15540</v>
      </c>
      <c r="I10" s="2">
        <f t="shared" si="6"/>
        <v>15820</v>
      </c>
      <c r="J10" s="2">
        <f t="shared" si="6"/>
        <v>15820</v>
      </c>
      <c r="K10" s="2">
        <f t="shared" si="6"/>
        <v>15820</v>
      </c>
      <c r="L10" s="2">
        <f t="shared" si="6"/>
        <v>16695</v>
      </c>
      <c r="M10" s="2">
        <f t="shared" si="6"/>
        <v>16695</v>
      </c>
      <c r="N10" s="2">
        <v>49140.36</v>
      </c>
      <c r="O10" s="3">
        <f t="shared" si="0"/>
        <v>166705</v>
      </c>
      <c r="P10" s="23">
        <f t="shared" si="1"/>
        <v>30415</v>
      </c>
      <c r="Q10" s="23">
        <f t="shared" si="2"/>
        <v>39900</v>
      </c>
      <c r="R10" s="23">
        <f t="shared" si="3"/>
        <v>47180</v>
      </c>
      <c r="S10" s="23">
        <f t="shared" si="4"/>
        <v>49210</v>
      </c>
    </row>
    <row r="11" spans="1:19" ht="15" customHeight="1">
      <c r="A11" s="7" t="s">
        <v>68</v>
      </c>
      <c r="B11" s="8">
        <f t="shared" ref="B11:M11" si="7">B7-B10</f>
        <v>21290</v>
      </c>
      <c r="C11" s="8">
        <f t="shared" si="7"/>
        <v>23810</v>
      </c>
      <c r="D11" s="8">
        <f t="shared" si="7"/>
        <v>27385</v>
      </c>
      <c r="E11" s="8">
        <f t="shared" si="7"/>
        <v>29335</v>
      </c>
      <c r="F11" s="8">
        <f t="shared" si="7"/>
        <v>27385</v>
      </c>
      <c r="G11" s="8">
        <f t="shared" si="7"/>
        <v>37380</v>
      </c>
      <c r="H11" s="8">
        <f t="shared" si="7"/>
        <v>34860</v>
      </c>
      <c r="I11" s="8">
        <f t="shared" si="7"/>
        <v>37380</v>
      </c>
      <c r="J11" s="8">
        <f t="shared" si="7"/>
        <v>37380</v>
      </c>
      <c r="K11" s="8">
        <f t="shared" si="7"/>
        <v>37380</v>
      </c>
      <c r="L11" s="8">
        <f t="shared" si="7"/>
        <v>39005</v>
      </c>
      <c r="M11" s="8">
        <f t="shared" si="7"/>
        <v>39005</v>
      </c>
      <c r="N11" s="8">
        <v>71213.22</v>
      </c>
      <c r="O11" s="9">
        <f t="shared" si="0"/>
        <v>391595</v>
      </c>
      <c r="P11" s="23">
        <f t="shared" si="1"/>
        <v>72485</v>
      </c>
      <c r="Q11" s="23">
        <f t="shared" si="2"/>
        <v>94100</v>
      </c>
      <c r="R11" s="23">
        <f t="shared" si="3"/>
        <v>109620</v>
      </c>
      <c r="S11" s="23">
        <f t="shared" si="4"/>
        <v>115390</v>
      </c>
    </row>
    <row r="12" spans="1:19" ht="12.75" customHeight="1">
      <c r="A12" s="4" t="s">
        <v>108</v>
      </c>
      <c r="B12" s="5">
        <f>'26-29_Sachkosten'!B35</f>
        <v>6121.49</v>
      </c>
      <c r="C12" s="5">
        <f>'26-29_Sachkosten'!C35</f>
        <v>6121.49</v>
      </c>
      <c r="D12" s="5">
        <f>'26-29_Sachkosten'!D35</f>
        <v>7171.49</v>
      </c>
      <c r="E12" s="5">
        <f>'26-29_Sachkosten'!E35</f>
        <v>6121.49</v>
      </c>
      <c r="F12" s="5">
        <f>'26-29_Sachkosten'!F35</f>
        <v>6671.49</v>
      </c>
      <c r="G12" s="5">
        <f>'26-29_Sachkosten'!G35</f>
        <v>19345.989999999998</v>
      </c>
      <c r="H12" s="5">
        <f>'26-29_Sachkosten'!H35</f>
        <v>6632.99</v>
      </c>
      <c r="I12" s="5">
        <f>'26-29_Sachkosten'!I35</f>
        <v>6632.99</v>
      </c>
      <c r="J12" s="5">
        <f>'26-29_Sachkosten'!J35</f>
        <v>6632.99</v>
      </c>
      <c r="K12" s="5">
        <f>'26-29_Sachkosten'!K35</f>
        <v>8082.99</v>
      </c>
      <c r="L12" s="5">
        <f>'26-29_Sachkosten'!L35</f>
        <v>6632.99</v>
      </c>
      <c r="M12" s="5">
        <f>'26-29_Sachkosten'!M35</f>
        <v>8132.99</v>
      </c>
      <c r="N12" s="5">
        <v>25000</v>
      </c>
      <c r="O12" s="6">
        <f t="shared" si="0"/>
        <v>94301.38</v>
      </c>
      <c r="P12" s="23">
        <f t="shared" si="1"/>
        <v>19414.47</v>
      </c>
      <c r="Q12" s="23">
        <f t="shared" si="2"/>
        <v>32138.969999999998</v>
      </c>
      <c r="R12" s="23">
        <f t="shared" si="3"/>
        <v>19898.97</v>
      </c>
      <c r="S12" s="23">
        <f t="shared" si="4"/>
        <v>22848.97</v>
      </c>
    </row>
    <row r="13" spans="1:19" ht="12.75" customHeight="1">
      <c r="A13" s="4" t="s">
        <v>109</v>
      </c>
      <c r="B13" s="5">
        <v>0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3378</v>
      </c>
      <c r="O13" s="6">
        <f t="shared" si="0"/>
        <v>0</v>
      </c>
      <c r="P13" s="23">
        <f t="shared" si="1"/>
        <v>0</v>
      </c>
      <c r="Q13" s="23">
        <f t="shared" si="2"/>
        <v>0</v>
      </c>
      <c r="R13" s="23">
        <f t="shared" si="3"/>
        <v>0</v>
      </c>
      <c r="S13" s="23">
        <f t="shared" si="4"/>
        <v>0</v>
      </c>
    </row>
    <row r="14" spans="1:19" ht="12.75" customHeight="1">
      <c r="A14" s="4" t="s">
        <v>110</v>
      </c>
      <c r="B14" s="5">
        <f>Investitionen!$G$9+Investitionen!$G$7</f>
        <v>1556.8611111111113</v>
      </c>
      <c r="C14" s="5">
        <f>Investitionen!$G$9+Investitionen!$G$7</f>
        <v>1556.8611111111113</v>
      </c>
      <c r="D14" s="5">
        <f>Investitionen!$G$9+Investitionen!$G$7</f>
        <v>1556.8611111111113</v>
      </c>
      <c r="E14" s="5">
        <f>Investitionen!$G$9+Investitionen!$G$7</f>
        <v>1556.8611111111113</v>
      </c>
      <c r="F14" s="5">
        <f>Investitionen!$G$9+Investitionen!$G$7</f>
        <v>1556.8611111111113</v>
      </c>
      <c r="G14" s="5">
        <f>Investitionen!$G$9+Investitionen!$G$7</f>
        <v>1556.8611111111113</v>
      </c>
      <c r="H14" s="5">
        <f>Investitionen!$G$9+Investitionen!$G$7</f>
        <v>1556.8611111111113</v>
      </c>
      <c r="I14" s="5">
        <f>Investitionen!$G$9+Investitionen!$G$7</f>
        <v>1556.8611111111113</v>
      </c>
      <c r="J14" s="5">
        <f>Investitionen!$G$9+Investitionen!$G$7</f>
        <v>1556.8611111111113</v>
      </c>
      <c r="K14" s="5">
        <f>Investitionen!$G$9+Investitionen!$G$7</f>
        <v>1556.8611111111113</v>
      </c>
      <c r="L14" s="5">
        <f>Investitionen!$G$9+Investitionen!$G$7</f>
        <v>1556.8611111111113</v>
      </c>
      <c r="M14" s="5">
        <f>Investitionen!$G$9+Investitionen!$G$7</f>
        <v>1556.8611111111113</v>
      </c>
      <c r="N14" s="5">
        <v>18584.723999999998</v>
      </c>
      <c r="O14" s="6">
        <f t="shared" si="0"/>
        <v>18682.333333333336</v>
      </c>
      <c r="P14" s="23">
        <f t="shared" si="1"/>
        <v>4670.5833333333339</v>
      </c>
      <c r="Q14" s="23">
        <f t="shared" si="2"/>
        <v>4670.5833333333339</v>
      </c>
      <c r="R14" s="23">
        <f t="shared" si="3"/>
        <v>4670.5833333333339</v>
      </c>
      <c r="S14" s="23">
        <f t="shared" si="4"/>
        <v>4670.5833333333339</v>
      </c>
    </row>
    <row r="15" spans="1:19" ht="12.75" customHeight="1">
      <c r="A15" s="4" t="s">
        <v>111</v>
      </c>
      <c r="B15" s="5">
        <v>0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1000</v>
      </c>
      <c r="O15" s="6">
        <f t="shared" si="0"/>
        <v>0</v>
      </c>
      <c r="P15" s="23">
        <f t="shared" si="1"/>
        <v>0</v>
      </c>
      <c r="Q15" s="23">
        <f t="shared" si="2"/>
        <v>0</v>
      </c>
      <c r="R15" s="23">
        <f t="shared" si="3"/>
        <v>0</v>
      </c>
      <c r="S15" s="23">
        <f t="shared" si="4"/>
        <v>0</v>
      </c>
    </row>
    <row r="16" spans="1:19" ht="12.75" customHeight="1">
      <c r="A16" s="1" t="s">
        <v>112</v>
      </c>
      <c r="B16" s="2">
        <f t="shared" ref="B16:M16" si="8">B12+B13+B14+B15</f>
        <v>7678.3511111111111</v>
      </c>
      <c r="C16" s="2">
        <f t="shared" si="8"/>
        <v>7678.3511111111111</v>
      </c>
      <c r="D16" s="2">
        <f t="shared" si="8"/>
        <v>8728.3511111111111</v>
      </c>
      <c r="E16" s="2">
        <f t="shared" si="8"/>
        <v>7678.3511111111111</v>
      </c>
      <c r="F16" s="2">
        <f t="shared" si="8"/>
        <v>8228.3511111111111</v>
      </c>
      <c r="G16" s="2">
        <f>G12+G13+G14+G15</f>
        <v>20902.851111111107</v>
      </c>
      <c r="H16" s="2">
        <f t="shared" si="8"/>
        <v>8189.8511111111111</v>
      </c>
      <c r="I16" s="2">
        <f t="shared" si="8"/>
        <v>8189.8511111111111</v>
      </c>
      <c r="J16" s="2">
        <f t="shared" si="8"/>
        <v>8189.8511111111111</v>
      </c>
      <c r="K16" s="2">
        <f t="shared" si="8"/>
        <v>9639.8511111111111</v>
      </c>
      <c r="L16" s="2">
        <f t="shared" si="8"/>
        <v>8189.8511111111111</v>
      </c>
      <c r="M16" s="2">
        <f t="shared" si="8"/>
        <v>9689.8511111111111</v>
      </c>
      <c r="N16" s="2">
        <v>47962.724000000002</v>
      </c>
      <c r="O16" s="3">
        <f t="shared" si="0"/>
        <v>112983.71333333335</v>
      </c>
      <c r="P16" s="23">
        <f t="shared" si="1"/>
        <v>24085.053333333333</v>
      </c>
      <c r="Q16" s="23">
        <f t="shared" si="2"/>
        <v>36809.55333333333</v>
      </c>
      <c r="R16" s="23">
        <f t="shared" si="3"/>
        <v>24569.553333333333</v>
      </c>
      <c r="S16" s="23">
        <f t="shared" si="4"/>
        <v>27519.553333333333</v>
      </c>
    </row>
    <row r="17" spans="1:19" ht="15" hidden="1" customHeight="1">
      <c r="A17" s="10" t="s">
        <v>113</v>
      </c>
      <c r="B17" s="11">
        <f t="shared" ref="B17:M17" si="9">B11-B16</f>
        <v>13611.648888888889</v>
      </c>
      <c r="C17" s="11">
        <f t="shared" si="9"/>
        <v>16131.648888888889</v>
      </c>
      <c r="D17" s="11">
        <f t="shared" si="9"/>
        <v>18656.648888888889</v>
      </c>
      <c r="E17" s="11">
        <f t="shared" si="9"/>
        <v>21656.648888888889</v>
      </c>
      <c r="F17" s="11">
        <f t="shared" si="9"/>
        <v>19156.648888888889</v>
      </c>
      <c r="G17" s="11">
        <f t="shared" si="9"/>
        <v>16477.148888888893</v>
      </c>
      <c r="H17" s="11">
        <f t="shared" si="9"/>
        <v>26670.148888888889</v>
      </c>
      <c r="I17" s="11">
        <f t="shared" si="9"/>
        <v>29190.148888888889</v>
      </c>
      <c r="J17" s="11">
        <f t="shared" si="9"/>
        <v>29190.148888888889</v>
      </c>
      <c r="K17" s="11">
        <f t="shared" si="9"/>
        <v>27740.148888888889</v>
      </c>
      <c r="L17" s="11">
        <f t="shared" si="9"/>
        <v>30815.148888888889</v>
      </c>
      <c r="M17" s="11">
        <f t="shared" si="9"/>
        <v>29315.148888888889</v>
      </c>
      <c r="N17" s="11">
        <v>23250.495999999999</v>
      </c>
      <c r="O17" s="12">
        <f t="shared" si="0"/>
        <v>278611.28666666668</v>
      </c>
      <c r="P17" s="23">
        <f t="shared" si="1"/>
        <v>48399.94666666667</v>
      </c>
      <c r="Q17" s="23">
        <f t="shared" si="2"/>
        <v>57290.44666666667</v>
      </c>
      <c r="R17" s="23">
        <f t="shared" si="3"/>
        <v>85050.44666666667</v>
      </c>
      <c r="S17" s="23">
        <f t="shared" si="4"/>
        <v>87870.44666666667</v>
      </c>
    </row>
    <row r="18" spans="1:19" ht="12.75" customHeight="1">
      <c r="A18" s="4" t="s">
        <v>114</v>
      </c>
      <c r="B18" s="5">
        <f>Personal!$E$7</f>
        <v>15730</v>
      </c>
      <c r="C18" s="5">
        <f>B18</f>
        <v>15730</v>
      </c>
      <c r="D18" s="5">
        <f t="shared" ref="D18:N18" si="10">C18</f>
        <v>15730</v>
      </c>
      <c r="E18" s="5">
        <f t="shared" si="10"/>
        <v>15730</v>
      </c>
      <c r="F18" s="5">
        <f t="shared" si="10"/>
        <v>15730</v>
      </c>
      <c r="G18" s="5">
        <f t="shared" si="10"/>
        <v>15730</v>
      </c>
      <c r="H18" s="5">
        <f>Personal!$E$7+Personal!$E$8</f>
        <v>21980</v>
      </c>
      <c r="I18" s="5">
        <f t="shared" si="10"/>
        <v>21980</v>
      </c>
      <c r="J18" s="5">
        <f>Personal!$E$7+Personal!$E$11</f>
        <v>26270</v>
      </c>
      <c r="K18" s="5">
        <f t="shared" si="10"/>
        <v>26270</v>
      </c>
      <c r="L18" s="5">
        <f t="shared" si="10"/>
        <v>26270</v>
      </c>
      <c r="M18" s="5">
        <f>L18</f>
        <v>26270</v>
      </c>
      <c r="N18" s="5">
        <f t="shared" si="10"/>
        <v>26270</v>
      </c>
      <c r="O18" s="6">
        <f>SUM(B18:M18)</f>
        <v>243420</v>
      </c>
      <c r="P18" s="23">
        <f t="shared" si="1"/>
        <v>47190</v>
      </c>
      <c r="Q18" s="23">
        <f t="shared" si="2"/>
        <v>47190</v>
      </c>
      <c r="R18" s="23">
        <f t="shared" si="3"/>
        <v>70230</v>
      </c>
      <c r="S18" s="23">
        <f t="shared" si="4"/>
        <v>78810</v>
      </c>
    </row>
    <row r="19" spans="1:19" ht="12.75" hidden="1" customHeight="1">
      <c r="A19" s="1" t="s">
        <v>115</v>
      </c>
      <c r="B19" s="2">
        <f t="shared" ref="B19:M19" si="11">B16+B18</f>
        <v>23408.351111111111</v>
      </c>
      <c r="C19" s="2">
        <f t="shared" si="11"/>
        <v>23408.351111111111</v>
      </c>
      <c r="D19" s="2">
        <f t="shared" si="11"/>
        <v>24458.351111111111</v>
      </c>
      <c r="E19" s="2">
        <f t="shared" si="11"/>
        <v>23408.351111111111</v>
      </c>
      <c r="F19" s="2">
        <f t="shared" si="11"/>
        <v>23958.351111111111</v>
      </c>
      <c r="G19" s="2">
        <f t="shared" si="11"/>
        <v>36632.851111111107</v>
      </c>
      <c r="H19" s="2">
        <f t="shared" si="11"/>
        <v>30169.851111111111</v>
      </c>
      <c r="I19" s="2">
        <f t="shared" si="11"/>
        <v>30169.851111111111</v>
      </c>
      <c r="J19" s="2">
        <f t="shared" si="11"/>
        <v>34459.851111111115</v>
      </c>
      <c r="K19" s="2">
        <f t="shared" si="11"/>
        <v>35909.851111111115</v>
      </c>
      <c r="L19" s="2">
        <f t="shared" si="11"/>
        <v>34459.851111111115</v>
      </c>
      <c r="M19" s="2">
        <f t="shared" si="11"/>
        <v>35959.851111111115</v>
      </c>
      <c r="N19" s="2">
        <v>86177.187999999995</v>
      </c>
      <c r="O19" s="3">
        <f t="shared" si="0"/>
        <v>356403.71333333338</v>
      </c>
      <c r="P19" s="23">
        <f t="shared" si="1"/>
        <v>71275.05333333333</v>
      </c>
      <c r="Q19" s="23">
        <f t="shared" si="2"/>
        <v>83999.55333333333</v>
      </c>
      <c r="R19" s="23">
        <f t="shared" si="3"/>
        <v>94799.553333333344</v>
      </c>
      <c r="S19" s="23">
        <f t="shared" si="4"/>
        <v>106329.55333333334</v>
      </c>
    </row>
    <row r="20" spans="1:19" ht="15" customHeight="1">
      <c r="A20" s="7" t="s">
        <v>116</v>
      </c>
      <c r="B20" s="8">
        <f t="shared" ref="B20:M20" si="12">B17-B18</f>
        <v>-2118.3511111111111</v>
      </c>
      <c r="C20" s="8">
        <f t="shared" si="12"/>
        <v>401.64888888888891</v>
      </c>
      <c r="D20" s="8">
        <f t="shared" si="12"/>
        <v>2926.6488888888889</v>
      </c>
      <c r="E20" s="8">
        <f t="shared" si="12"/>
        <v>5926.6488888888889</v>
      </c>
      <c r="F20" s="8">
        <f t="shared" si="12"/>
        <v>3426.6488888888889</v>
      </c>
      <c r="G20" s="8">
        <f t="shared" si="12"/>
        <v>747.14888888889254</v>
      </c>
      <c r="H20" s="8">
        <f t="shared" si="12"/>
        <v>4690.1488888888889</v>
      </c>
      <c r="I20" s="8">
        <f t="shared" si="12"/>
        <v>7210.1488888888889</v>
      </c>
      <c r="J20" s="8">
        <f t="shared" si="12"/>
        <v>2920.1488888888889</v>
      </c>
      <c r="K20" s="8">
        <f t="shared" si="12"/>
        <v>1470.1488888888889</v>
      </c>
      <c r="L20" s="8">
        <f t="shared" si="12"/>
        <v>4545.1488888888889</v>
      </c>
      <c r="M20" s="8">
        <f t="shared" si="12"/>
        <v>3045.1488888888889</v>
      </c>
      <c r="N20" s="8">
        <v>-14963.968000000001</v>
      </c>
      <c r="O20" s="9">
        <f t="shared" si="0"/>
        <v>35191.286666666667</v>
      </c>
      <c r="P20" s="23">
        <f t="shared" si="1"/>
        <v>1209.9466666666667</v>
      </c>
      <c r="Q20" s="23">
        <f t="shared" si="2"/>
        <v>10100.44666666667</v>
      </c>
      <c r="R20" s="23">
        <f t="shared" si="3"/>
        <v>14820.446666666667</v>
      </c>
      <c r="S20" s="23">
        <f t="shared" si="4"/>
        <v>9060.4466666666667</v>
      </c>
    </row>
    <row r="21" spans="1:19" ht="12.75" customHeight="1">
      <c r="A21" s="4" t="s">
        <v>117</v>
      </c>
      <c r="B21" s="113">
        <f>Finanzierungen!B74</f>
        <v>166.66666666666666</v>
      </c>
      <c r="C21" s="113">
        <f>Finanzierungen!C74</f>
        <v>166.66666666666666</v>
      </c>
      <c r="D21" s="113">
        <f>Finanzierungen!D74</f>
        <v>164.93055555555557</v>
      </c>
      <c r="E21" s="113">
        <f>Finanzierungen!E74</f>
        <v>161.49450231481481</v>
      </c>
      <c r="F21" s="113">
        <f>Finanzierungen!F74</f>
        <v>158.13003351658952</v>
      </c>
      <c r="G21" s="113">
        <f>Finanzierungen!G74</f>
        <v>154.83565781832721</v>
      </c>
      <c r="H21" s="113">
        <f>Finanzierungen!H74</f>
        <v>151.60991494711206</v>
      </c>
      <c r="I21" s="113">
        <f>Finanzierungen!I74</f>
        <v>148.45137505238057</v>
      </c>
      <c r="J21" s="113">
        <f>Finanzierungen!J74</f>
        <v>145.35863807212263</v>
      </c>
      <c r="K21" s="113">
        <f>Finanzierungen!K74</f>
        <v>142.33033311228675</v>
      </c>
      <c r="L21" s="113">
        <f>Finanzierungen!L74</f>
        <v>139.36511783911411</v>
      </c>
      <c r="M21" s="113">
        <f>Finanzierungen!M74</f>
        <v>136.46167788413257</v>
      </c>
      <c r="N21" s="5">
        <v>270.83330000000001</v>
      </c>
      <c r="O21" s="6">
        <f t="shared" si="0"/>
        <v>1836.3011394457692</v>
      </c>
      <c r="P21" s="23">
        <f t="shared" si="1"/>
        <v>498.26388888888891</v>
      </c>
      <c r="Q21" s="23">
        <f t="shared" si="2"/>
        <v>474.46019364973154</v>
      </c>
      <c r="R21" s="23">
        <f t="shared" si="3"/>
        <v>445.41992807161523</v>
      </c>
      <c r="S21" s="23">
        <f t="shared" si="4"/>
        <v>418.1571288355334</v>
      </c>
    </row>
    <row r="22" spans="1:19" ht="15" customHeight="1">
      <c r="A22" s="7" t="s">
        <v>118</v>
      </c>
      <c r="B22" s="8">
        <f t="shared" ref="B22:M22" si="13">B20-B21</f>
        <v>-2285.0177777777776</v>
      </c>
      <c r="C22" s="8">
        <f t="shared" si="13"/>
        <v>234.98222222222225</v>
      </c>
      <c r="D22" s="8">
        <f t="shared" si="13"/>
        <v>2761.7183333333332</v>
      </c>
      <c r="E22" s="8">
        <f t="shared" si="13"/>
        <v>5765.1543865740741</v>
      </c>
      <c r="F22" s="8">
        <f t="shared" si="13"/>
        <v>3268.5188553722992</v>
      </c>
      <c r="G22" s="8">
        <f t="shared" si="13"/>
        <v>592.31323107056528</v>
      </c>
      <c r="H22" s="8">
        <f t="shared" si="13"/>
        <v>4538.5389739417769</v>
      </c>
      <c r="I22" s="8">
        <f t="shared" si="13"/>
        <v>7061.6975138365087</v>
      </c>
      <c r="J22" s="8">
        <f t="shared" si="13"/>
        <v>2774.7902508167663</v>
      </c>
      <c r="K22" s="8">
        <f t="shared" si="13"/>
        <v>1327.8185557766021</v>
      </c>
      <c r="L22" s="8">
        <f t="shared" si="13"/>
        <v>4405.7837710497752</v>
      </c>
      <c r="M22" s="8">
        <f t="shared" si="13"/>
        <v>2908.6872110047561</v>
      </c>
      <c r="N22" s="8">
        <v>-15234.801299999999</v>
      </c>
      <c r="O22" s="9">
        <f t="shared" si="0"/>
        <v>33354.985527220902</v>
      </c>
      <c r="P22" s="23">
        <f t="shared" si="1"/>
        <v>711.68277777777803</v>
      </c>
      <c r="Q22" s="23">
        <f t="shared" si="2"/>
        <v>9625.9864730169393</v>
      </c>
      <c r="R22" s="23">
        <f t="shared" si="3"/>
        <v>14375.026738595052</v>
      </c>
      <c r="S22" s="23">
        <f t="shared" si="4"/>
        <v>8642.2895378311332</v>
      </c>
    </row>
    <row r="23" spans="1:19" ht="12.75" customHeight="1">
      <c r="A23" s="4" t="s">
        <v>119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2044</v>
      </c>
      <c r="O23" s="6">
        <f t="shared" si="0"/>
        <v>0</v>
      </c>
      <c r="P23" s="23">
        <f t="shared" si="1"/>
        <v>0</v>
      </c>
      <c r="Q23" s="23">
        <f t="shared" si="2"/>
        <v>0</v>
      </c>
      <c r="R23" s="23">
        <f t="shared" si="3"/>
        <v>0</v>
      </c>
      <c r="S23" s="23">
        <f t="shared" si="4"/>
        <v>0</v>
      </c>
    </row>
    <row r="24" spans="1:19" ht="15" customHeight="1">
      <c r="A24" s="7" t="s">
        <v>120</v>
      </c>
      <c r="B24" s="8">
        <f t="shared" ref="B24:M24" si="14">B22+B23</f>
        <v>-2285.0177777777776</v>
      </c>
      <c r="C24" s="8">
        <f t="shared" si="14"/>
        <v>234.98222222222225</v>
      </c>
      <c r="D24" s="8">
        <f t="shared" si="14"/>
        <v>2761.7183333333332</v>
      </c>
      <c r="E24" s="8">
        <f t="shared" si="14"/>
        <v>5765.1543865740741</v>
      </c>
      <c r="F24" s="8">
        <f t="shared" si="14"/>
        <v>3268.5188553722992</v>
      </c>
      <c r="G24" s="8">
        <f t="shared" si="14"/>
        <v>592.31323107056528</v>
      </c>
      <c r="H24" s="8">
        <f t="shared" si="14"/>
        <v>4538.5389739417769</v>
      </c>
      <c r="I24" s="8">
        <f t="shared" si="14"/>
        <v>7061.6975138365087</v>
      </c>
      <c r="J24" s="8">
        <f t="shared" si="14"/>
        <v>2774.7902508167663</v>
      </c>
      <c r="K24" s="8">
        <f t="shared" si="14"/>
        <v>1327.8185557766021</v>
      </c>
      <c r="L24" s="8">
        <f t="shared" si="14"/>
        <v>4405.7837710497752</v>
      </c>
      <c r="M24" s="8">
        <f t="shared" si="14"/>
        <v>2908.6872110047561</v>
      </c>
      <c r="N24" s="8">
        <v>-13190.801299999999</v>
      </c>
      <c r="O24" s="9">
        <f t="shared" si="0"/>
        <v>33354.985527220902</v>
      </c>
      <c r="P24" s="23">
        <f t="shared" si="1"/>
        <v>711.68277777777803</v>
      </c>
      <c r="Q24" s="23">
        <f t="shared" si="2"/>
        <v>9625.9864730169393</v>
      </c>
      <c r="R24" s="23">
        <f t="shared" si="3"/>
        <v>14375.026738595052</v>
      </c>
      <c r="S24" s="23">
        <f t="shared" si="4"/>
        <v>8642.2895378311332</v>
      </c>
    </row>
    <row r="25" spans="1:19" ht="34.5" customHeight="1">
      <c r="A25" s="166" t="s">
        <v>121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4"/>
      <c r="P25" s="23"/>
      <c r="Q25" s="23"/>
      <c r="R25" s="23"/>
      <c r="S25" s="23"/>
    </row>
    <row r="26" spans="1:19" ht="12.75" customHeight="1">
      <c r="A26" s="4" t="s">
        <v>110</v>
      </c>
      <c r="B26" s="5">
        <f>B14</f>
        <v>1556.8611111111113</v>
      </c>
      <c r="C26" s="5">
        <f t="shared" ref="C26:M26" si="15">C14</f>
        <v>1556.8611111111113</v>
      </c>
      <c r="D26" s="5">
        <f t="shared" si="15"/>
        <v>1556.8611111111113</v>
      </c>
      <c r="E26" s="5">
        <f t="shared" si="15"/>
        <v>1556.8611111111113</v>
      </c>
      <c r="F26" s="5">
        <f t="shared" si="15"/>
        <v>1556.8611111111113</v>
      </c>
      <c r="G26" s="5">
        <f t="shared" si="15"/>
        <v>1556.8611111111113</v>
      </c>
      <c r="H26" s="5">
        <f t="shared" si="15"/>
        <v>1556.8611111111113</v>
      </c>
      <c r="I26" s="5">
        <f t="shared" si="15"/>
        <v>1556.8611111111113</v>
      </c>
      <c r="J26" s="5">
        <f t="shared" si="15"/>
        <v>1556.8611111111113</v>
      </c>
      <c r="K26" s="5">
        <f t="shared" si="15"/>
        <v>1556.8611111111113</v>
      </c>
      <c r="L26" s="5">
        <f t="shared" si="15"/>
        <v>1556.8611111111113</v>
      </c>
      <c r="M26" s="5">
        <f t="shared" si="15"/>
        <v>1556.8611111111113</v>
      </c>
      <c r="N26" s="5">
        <v>18584.723999999998</v>
      </c>
      <c r="O26" s="6">
        <f t="shared" ref="O26:O28" si="16">SUM(B26:M26)</f>
        <v>18682.333333333336</v>
      </c>
      <c r="P26" s="23">
        <f t="shared" si="1"/>
        <v>4670.5833333333339</v>
      </c>
      <c r="Q26" s="23">
        <f t="shared" si="2"/>
        <v>4670.5833333333339</v>
      </c>
      <c r="R26" s="23">
        <f t="shared" si="3"/>
        <v>4670.5833333333339</v>
      </c>
      <c r="S26" s="23">
        <f t="shared" si="4"/>
        <v>4670.5833333333339</v>
      </c>
    </row>
    <row r="27" spans="1:19" ht="12.75" customHeight="1">
      <c r="A27" s="4" t="s">
        <v>111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1000</v>
      </c>
      <c r="N27" s="5">
        <v>1000</v>
      </c>
      <c r="O27" s="6">
        <f t="shared" si="16"/>
        <v>1000</v>
      </c>
      <c r="P27" s="23">
        <f t="shared" si="1"/>
        <v>0</v>
      </c>
      <c r="Q27" s="23">
        <f t="shared" si="2"/>
        <v>0</v>
      </c>
      <c r="R27" s="23">
        <f t="shared" si="3"/>
        <v>0</v>
      </c>
      <c r="S27" s="23">
        <f t="shared" si="4"/>
        <v>1000</v>
      </c>
    </row>
    <row r="28" spans="1:19" ht="15" customHeight="1">
      <c r="A28" s="7" t="s">
        <v>122</v>
      </c>
      <c r="B28" s="8">
        <f t="shared" ref="B28:M28" si="17">B24+B26+B27</f>
        <v>-728.1566666666663</v>
      </c>
      <c r="C28" s="8">
        <f t="shared" si="17"/>
        <v>1791.8433333333335</v>
      </c>
      <c r="D28" s="8">
        <f t="shared" si="17"/>
        <v>4318.5794444444446</v>
      </c>
      <c r="E28" s="8">
        <f t="shared" si="17"/>
        <v>7322.0154976851854</v>
      </c>
      <c r="F28" s="8">
        <f t="shared" si="17"/>
        <v>4825.3799664834105</v>
      </c>
      <c r="G28" s="8">
        <f t="shared" si="17"/>
        <v>2149.1743421816764</v>
      </c>
      <c r="H28" s="8">
        <f t="shared" si="17"/>
        <v>6095.4000850528882</v>
      </c>
      <c r="I28" s="8">
        <f t="shared" si="17"/>
        <v>8618.55862494762</v>
      </c>
      <c r="J28" s="8">
        <f t="shared" si="17"/>
        <v>4331.6513619278776</v>
      </c>
      <c r="K28" s="8">
        <f t="shared" si="17"/>
        <v>2884.6796668877132</v>
      </c>
      <c r="L28" s="8">
        <f t="shared" si="17"/>
        <v>5962.6448821608865</v>
      </c>
      <c r="M28" s="8">
        <f t="shared" si="17"/>
        <v>5465.5483221158674</v>
      </c>
      <c r="N28" s="8">
        <v>6393.9227000000001</v>
      </c>
      <c r="O28" s="9">
        <f t="shared" si="16"/>
        <v>53037.318860554231</v>
      </c>
      <c r="P28" s="23">
        <f t="shared" si="1"/>
        <v>5382.266111111112</v>
      </c>
      <c r="Q28" s="23">
        <f t="shared" si="2"/>
        <v>14296.569806350271</v>
      </c>
      <c r="R28" s="23">
        <f t="shared" si="3"/>
        <v>19045.610071928386</v>
      </c>
      <c r="S28" s="23">
        <f t="shared" si="4"/>
        <v>14312.872871164469</v>
      </c>
    </row>
    <row r="29" spans="1:19" ht="10.199999999999999">
      <c r="A29" s="4" t="s">
        <v>123</v>
      </c>
      <c r="B29" s="154">
        <f t="shared" ref="B29:M29" si="18">B4*19%</f>
        <v>5814</v>
      </c>
      <c r="C29" s="154">
        <f t="shared" si="18"/>
        <v>6346</v>
      </c>
      <c r="D29" s="154">
        <f t="shared" si="18"/>
        <v>7391</v>
      </c>
      <c r="E29" s="154">
        <f t="shared" si="18"/>
        <v>7961</v>
      </c>
      <c r="F29" s="154">
        <f t="shared" si="18"/>
        <v>7391</v>
      </c>
      <c r="G29" s="154">
        <f t="shared" si="18"/>
        <v>10108</v>
      </c>
      <c r="H29" s="154">
        <f t="shared" si="18"/>
        <v>9576</v>
      </c>
      <c r="I29" s="154">
        <f t="shared" si="18"/>
        <v>10108</v>
      </c>
      <c r="J29" s="154">
        <f t="shared" si="18"/>
        <v>10108</v>
      </c>
      <c r="K29" s="154">
        <f t="shared" si="18"/>
        <v>10108</v>
      </c>
      <c r="L29" s="154">
        <f t="shared" si="18"/>
        <v>10583</v>
      </c>
      <c r="M29" s="154">
        <f t="shared" si="18"/>
        <v>10583</v>
      </c>
      <c r="N29" s="154"/>
      <c r="O29" s="155">
        <f t="shared" ref="O29:O32" si="19">SUM(B29:M29)</f>
        <v>106077</v>
      </c>
      <c r="P29" s="23">
        <f t="shared" si="1"/>
        <v>19551</v>
      </c>
      <c r="Q29" s="23">
        <f t="shared" si="2"/>
        <v>25460</v>
      </c>
      <c r="R29" s="23">
        <f t="shared" si="3"/>
        <v>29792</v>
      </c>
      <c r="S29" s="23">
        <f t="shared" si="4"/>
        <v>31274</v>
      </c>
    </row>
    <row r="30" spans="1:19" ht="10.199999999999999">
      <c r="A30" s="4" t="s">
        <v>124</v>
      </c>
      <c r="B30" s="154">
        <f>(B10+B12)*19%</f>
        <v>2931.9830999999999</v>
      </c>
      <c r="C30" s="154">
        <f t="shared" ref="C30:F30" si="20">(C10+C12)*19%</f>
        <v>2985.1831000000002</v>
      </c>
      <c r="D30" s="154">
        <f t="shared" si="20"/>
        <v>3550.4330999999997</v>
      </c>
      <c r="E30" s="154">
        <f t="shared" si="20"/>
        <v>3550.4330999999997</v>
      </c>
      <c r="F30" s="154">
        <f t="shared" si="20"/>
        <v>3455.4330999999997</v>
      </c>
      <c r="G30" s="154">
        <f>(G10+G12)*19%+F37*19%</f>
        <v>6681.5380999999998</v>
      </c>
      <c r="H30" s="154">
        <f t="shared" ref="H30:M30" si="21">(H10+H12)*19%+G37*19%</f>
        <v>4212.8680999999997</v>
      </c>
      <c r="I30" s="154">
        <f t="shared" si="21"/>
        <v>4266.0680999999995</v>
      </c>
      <c r="J30" s="154">
        <f t="shared" si="21"/>
        <v>4266.0680999999995</v>
      </c>
      <c r="K30" s="154">
        <f t="shared" si="21"/>
        <v>4541.5680999999995</v>
      </c>
      <c r="L30" s="154">
        <f t="shared" si="21"/>
        <v>4432.3180999999995</v>
      </c>
      <c r="M30" s="154">
        <f t="shared" si="21"/>
        <v>4717.3180999999995</v>
      </c>
      <c r="N30" s="156"/>
      <c r="O30" s="155">
        <f t="shared" si="19"/>
        <v>49591.212199999987</v>
      </c>
      <c r="P30" s="23">
        <f t="shared" si="1"/>
        <v>9467.5992999999999</v>
      </c>
      <c r="Q30" s="23">
        <f t="shared" si="2"/>
        <v>13687.404299999998</v>
      </c>
      <c r="R30" s="23">
        <f t="shared" si="3"/>
        <v>12745.004300000001</v>
      </c>
      <c r="S30" s="23">
        <f t="shared" si="4"/>
        <v>13691.204299999998</v>
      </c>
    </row>
    <row r="31" spans="1:19" ht="12.6" customHeight="1">
      <c r="A31" s="4" t="s">
        <v>125</v>
      </c>
      <c r="B31" s="154">
        <v>0</v>
      </c>
      <c r="C31" s="154">
        <f>B30+B37*19%</f>
        <v>3380.1931</v>
      </c>
      <c r="D31" s="154">
        <f t="shared" ref="D31:M31" si="22">C30+C37*19%</f>
        <v>2985.1831000000002</v>
      </c>
      <c r="E31" s="154">
        <f t="shared" si="22"/>
        <v>3550.4330999999997</v>
      </c>
      <c r="F31" s="154">
        <f t="shared" si="22"/>
        <v>3550.4330999999997</v>
      </c>
      <c r="G31" s="154">
        <f t="shared" si="22"/>
        <v>3455.4330999999997</v>
      </c>
      <c r="H31" s="154">
        <f t="shared" si="22"/>
        <v>6681.5380999999998</v>
      </c>
      <c r="I31" s="154">
        <f t="shared" si="22"/>
        <v>4212.8680999999997</v>
      </c>
      <c r="J31" s="154">
        <f t="shared" si="22"/>
        <v>4266.0680999999995</v>
      </c>
      <c r="K31" s="154">
        <f t="shared" si="22"/>
        <v>4266.0680999999995</v>
      </c>
      <c r="L31" s="154">
        <f t="shared" si="22"/>
        <v>4541.5680999999995</v>
      </c>
      <c r="M31" s="154">
        <f t="shared" si="22"/>
        <v>4432.3180999999995</v>
      </c>
      <c r="N31" s="156">
        <f ca="1">SUM(INDIRECT(ADDRESS(27,$C$3+1)):INDIRECT(ADDRESS(27,$E$3+1)))</f>
        <v>1000</v>
      </c>
      <c r="O31" s="155">
        <f t="shared" si="19"/>
        <v>45322.104099999997</v>
      </c>
      <c r="P31" s="23">
        <f t="shared" si="1"/>
        <v>6365.3762000000006</v>
      </c>
      <c r="Q31" s="23">
        <f t="shared" si="2"/>
        <v>10556.299299999999</v>
      </c>
      <c r="R31" s="23">
        <f t="shared" si="3"/>
        <v>15160.474299999998</v>
      </c>
      <c r="S31" s="23">
        <f t="shared" si="4"/>
        <v>13239.954299999998</v>
      </c>
    </row>
    <row r="32" spans="1:19" ht="12.6" customHeight="1">
      <c r="A32" s="4" t="s">
        <v>126</v>
      </c>
      <c r="B32" s="154"/>
      <c r="C32" s="154">
        <f t="shared" ref="C32:M32" si="23">B29</f>
        <v>5814</v>
      </c>
      <c r="D32" s="154">
        <f t="shared" si="23"/>
        <v>6346</v>
      </c>
      <c r="E32" s="154">
        <f t="shared" si="23"/>
        <v>7391</v>
      </c>
      <c r="F32" s="154">
        <f>E29</f>
        <v>7961</v>
      </c>
      <c r="G32" s="154">
        <f t="shared" si="23"/>
        <v>7391</v>
      </c>
      <c r="H32" s="154">
        <f t="shared" si="23"/>
        <v>10108</v>
      </c>
      <c r="I32" s="154">
        <f t="shared" si="23"/>
        <v>9576</v>
      </c>
      <c r="J32" s="154">
        <f t="shared" si="23"/>
        <v>10108</v>
      </c>
      <c r="K32" s="154">
        <f t="shared" si="23"/>
        <v>10108</v>
      </c>
      <c r="L32" s="154">
        <f t="shared" si="23"/>
        <v>10108</v>
      </c>
      <c r="M32" s="154">
        <f t="shared" si="23"/>
        <v>10583</v>
      </c>
      <c r="N32" s="154">
        <f>N8</f>
        <v>46023.21</v>
      </c>
      <c r="O32" s="155">
        <f t="shared" si="19"/>
        <v>95494</v>
      </c>
      <c r="P32" s="23">
        <f t="shared" si="1"/>
        <v>12160</v>
      </c>
      <c r="Q32" s="23">
        <f t="shared" si="2"/>
        <v>22743</v>
      </c>
      <c r="R32" s="23">
        <f t="shared" si="3"/>
        <v>29792</v>
      </c>
      <c r="S32" s="23">
        <f t="shared" si="4"/>
        <v>30799</v>
      </c>
    </row>
    <row r="33" spans="1:19" ht="10.199999999999999">
      <c r="A33" s="4" t="s">
        <v>127</v>
      </c>
      <c r="B33" s="154">
        <f>Finanzierungen!B76</f>
        <v>0</v>
      </c>
      <c r="C33" s="154">
        <f>Finanzierungen!C76</f>
        <v>0</v>
      </c>
      <c r="D33" s="154">
        <f>Finanzierungen!D76</f>
        <v>1041.6666666666667</v>
      </c>
      <c r="E33" s="154">
        <f>Finanzierungen!E76</f>
        <v>1019.9652777777778</v>
      </c>
      <c r="F33" s="154">
        <f>Finanzierungen!F76</f>
        <v>998.71600115740739</v>
      </c>
      <c r="G33" s="154">
        <f>Finanzierungen!G76</f>
        <v>977.90941779996137</v>
      </c>
      <c r="H33" s="154">
        <f>Finanzierungen!H76</f>
        <v>957.53630492912873</v>
      </c>
      <c r="I33" s="154">
        <f>Finanzierungen!I76</f>
        <v>937.58763190977197</v>
      </c>
      <c r="J33" s="154">
        <f>Finanzierungen!J76</f>
        <v>918.05455624498506</v>
      </c>
      <c r="K33" s="154">
        <f>Finanzierungen!K76</f>
        <v>898.92841965654782</v>
      </c>
      <c r="L33" s="154">
        <f>Finanzierungen!L76</f>
        <v>880.20074424703637</v>
      </c>
      <c r="M33" s="154">
        <f>Finanzierungen!M76</f>
        <v>861.86322874188988</v>
      </c>
      <c r="N33" s="154">
        <f ca="1">SUM(INDIRECT(ADDRESS(29,$C$3+1)):INDIRECT(ADDRESS(29,$E$3+1)))</f>
        <v>106077</v>
      </c>
      <c r="O33" s="155">
        <f t="shared" ref="O33:O38" si="24">SUM(B33:M33)</f>
        <v>9492.4282491311715</v>
      </c>
      <c r="P33" s="23">
        <f t="shared" si="1"/>
        <v>1041.6666666666667</v>
      </c>
      <c r="Q33" s="23">
        <f t="shared" si="2"/>
        <v>2996.5906967351466</v>
      </c>
      <c r="R33" s="23">
        <f t="shared" si="3"/>
        <v>2813.1784930838858</v>
      </c>
      <c r="S33" s="23">
        <f t="shared" si="4"/>
        <v>2640.992392645474</v>
      </c>
    </row>
    <row r="34" spans="1:19" ht="10.199999999999999">
      <c r="A34" s="171" t="s">
        <v>128</v>
      </c>
      <c r="B34" s="154">
        <f>'2026_Monatsplanung'!O38</f>
        <v>15303.370233333335</v>
      </c>
      <c r="C34" s="154">
        <v>0</v>
      </c>
      <c r="D34" s="154">
        <v>0</v>
      </c>
      <c r="E34" s="154">
        <v>0</v>
      </c>
      <c r="F34" s="154">
        <v>0</v>
      </c>
      <c r="G34" s="154">
        <v>0</v>
      </c>
      <c r="H34" s="154">
        <v>0</v>
      </c>
      <c r="I34" s="154">
        <v>0</v>
      </c>
      <c r="J34" s="154">
        <v>0</v>
      </c>
      <c r="K34" s="154">
        <v>0</v>
      </c>
      <c r="L34" s="154">
        <v>0</v>
      </c>
      <c r="M34" s="154">
        <v>0</v>
      </c>
      <c r="N34" s="154">
        <f ca="1">SUM(INDIRECT(ADDRESS(30,$C$3+1)):INDIRECT(ADDRESS(30,$E$3+1)))</f>
        <v>49591.212199999987</v>
      </c>
      <c r="O34" s="155">
        <f t="shared" si="24"/>
        <v>15303.370233333335</v>
      </c>
      <c r="P34" s="23">
        <f t="shared" si="1"/>
        <v>15303.370233333335</v>
      </c>
      <c r="Q34" s="23">
        <f t="shared" si="2"/>
        <v>0</v>
      </c>
      <c r="R34" s="23">
        <f t="shared" si="3"/>
        <v>0</v>
      </c>
      <c r="S34" s="23">
        <f t="shared" si="4"/>
        <v>0</v>
      </c>
    </row>
    <row r="35" spans="1:19" ht="10.199999999999999">
      <c r="A35" s="4" t="s">
        <v>129</v>
      </c>
      <c r="B35" s="154">
        <v>22500</v>
      </c>
      <c r="C35" s="154">
        <v>0</v>
      </c>
      <c r="D35" s="154">
        <v>0</v>
      </c>
      <c r="E35" s="154">
        <v>0</v>
      </c>
      <c r="F35" s="154">
        <v>0</v>
      </c>
      <c r="G35" s="154">
        <v>0</v>
      </c>
      <c r="H35" s="154">
        <v>0</v>
      </c>
      <c r="I35" s="154">
        <v>0</v>
      </c>
      <c r="J35" s="154">
        <v>0</v>
      </c>
      <c r="K35" s="154">
        <v>0</v>
      </c>
      <c r="L35" s="154">
        <v>0</v>
      </c>
      <c r="M35" s="154">
        <v>0</v>
      </c>
      <c r="N35" s="154"/>
      <c r="O35" s="155">
        <f t="shared" si="24"/>
        <v>22500</v>
      </c>
      <c r="P35" s="23">
        <f t="shared" si="1"/>
        <v>22500</v>
      </c>
      <c r="Q35" s="23">
        <f t="shared" si="2"/>
        <v>0</v>
      </c>
      <c r="R35" s="23">
        <f t="shared" si="3"/>
        <v>0</v>
      </c>
      <c r="S35" s="23">
        <f t="shared" si="4"/>
        <v>0</v>
      </c>
    </row>
    <row r="36" spans="1:19" ht="10.199999999999999">
      <c r="A36" s="4" t="s">
        <v>130</v>
      </c>
      <c r="B36" s="154">
        <v>0</v>
      </c>
      <c r="C36" s="154">
        <v>10000</v>
      </c>
      <c r="D36" s="154">
        <v>0</v>
      </c>
      <c r="E36" s="154">
        <v>0</v>
      </c>
      <c r="F36" s="154">
        <v>0</v>
      </c>
      <c r="G36" s="154">
        <v>0</v>
      </c>
      <c r="H36" s="154">
        <v>0</v>
      </c>
      <c r="I36" s="154">
        <v>0</v>
      </c>
      <c r="J36" s="154">
        <v>0</v>
      </c>
      <c r="K36" s="154">
        <v>0</v>
      </c>
      <c r="L36" s="154">
        <v>0</v>
      </c>
      <c r="M36" s="154">
        <v>0</v>
      </c>
      <c r="N36" s="154"/>
      <c r="O36" s="155">
        <f t="shared" si="24"/>
        <v>10000</v>
      </c>
      <c r="P36" s="23">
        <f t="shared" si="1"/>
        <v>10000</v>
      </c>
      <c r="Q36" s="23">
        <f t="shared" si="2"/>
        <v>0</v>
      </c>
      <c r="R36" s="23">
        <f t="shared" si="3"/>
        <v>0</v>
      </c>
      <c r="S36" s="23">
        <f t="shared" si="4"/>
        <v>0</v>
      </c>
    </row>
    <row r="37" spans="1:19" ht="10.199999999999999">
      <c r="A37" s="4" t="s">
        <v>131</v>
      </c>
      <c r="B37" s="154">
        <f>Investitionen!E8</f>
        <v>2359</v>
      </c>
      <c r="C37" s="154">
        <v>0</v>
      </c>
      <c r="D37" s="154">
        <v>0</v>
      </c>
      <c r="E37" s="154">
        <v>0</v>
      </c>
      <c r="F37" s="154">
        <v>0</v>
      </c>
      <c r="G37" s="154">
        <v>0</v>
      </c>
      <c r="H37" s="154">
        <v>0</v>
      </c>
      <c r="I37" s="154">
        <v>0</v>
      </c>
      <c r="J37" s="154">
        <v>0</v>
      </c>
      <c r="K37" s="154">
        <v>0</v>
      </c>
      <c r="L37" s="154">
        <v>0</v>
      </c>
      <c r="M37" s="154">
        <v>0</v>
      </c>
      <c r="N37" s="154">
        <f ca="1">SUM(INDIRECT(ADDRESS(31,$C$3+1)):INDIRECT(ADDRESS(31,$E$3+1)))</f>
        <v>45322.104099999997</v>
      </c>
      <c r="O37" s="155">
        <f t="shared" si="24"/>
        <v>2359</v>
      </c>
      <c r="P37" s="23">
        <f t="shared" si="1"/>
        <v>2359</v>
      </c>
      <c r="Q37" s="23">
        <f t="shared" si="2"/>
        <v>0</v>
      </c>
      <c r="R37" s="23">
        <f t="shared" si="3"/>
        <v>0</v>
      </c>
      <c r="S37" s="23">
        <f t="shared" si="4"/>
        <v>0</v>
      </c>
    </row>
    <row r="38" spans="1:19" ht="13.95" customHeight="1">
      <c r="A38" s="158" t="s">
        <v>147</v>
      </c>
      <c r="B38" s="159">
        <f>B28+B29-B30+B31-B32-B33+B34+B35+B36-B37</f>
        <v>37598.230466666668</v>
      </c>
      <c r="C38" s="159">
        <f t="shared" ref="C38:M38" si="25">C28+C29-C30+C31-C32-C33+C34+C35+C36-C37</f>
        <v>12718.853333333333</v>
      </c>
      <c r="D38" s="159">
        <f t="shared" si="25"/>
        <v>3756.6627777777767</v>
      </c>
      <c r="E38" s="159">
        <f t="shared" si="25"/>
        <v>6872.0502199074072</v>
      </c>
      <c r="F38" s="159">
        <f t="shared" si="25"/>
        <v>3351.663965326004</v>
      </c>
      <c r="G38" s="159">
        <f t="shared" si="25"/>
        <v>662.15992438171452</v>
      </c>
      <c r="H38" s="159">
        <f t="shared" si="25"/>
        <v>7074.5337801237592</v>
      </c>
      <c r="I38" s="159">
        <f t="shared" si="25"/>
        <v>8159.770993037846</v>
      </c>
      <c r="J38" s="159">
        <f t="shared" si="25"/>
        <v>3413.5968056828924</v>
      </c>
      <c r="K38" s="159">
        <f t="shared" si="25"/>
        <v>1710.2512472311664</v>
      </c>
      <c r="L38" s="159">
        <f t="shared" si="25"/>
        <v>5666.6941379138498</v>
      </c>
      <c r="M38" s="159">
        <f t="shared" si="25"/>
        <v>4318.6850933739788</v>
      </c>
      <c r="N38" s="159">
        <f ca="1">N28-N33+N34-N37</f>
        <v>-95413.969200000021</v>
      </c>
      <c r="O38" s="160">
        <f t="shared" si="24"/>
        <v>95303.152744756386</v>
      </c>
      <c r="P38" s="23">
        <f t="shared" si="1"/>
        <v>54073.746577777776</v>
      </c>
      <c r="Q38" s="23">
        <f t="shared" si="2"/>
        <v>10885.874109615126</v>
      </c>
      <c r="R38" s="23">
        <f t="shared" si="3"/>
        <v>18647.901578844499</v>
      </c>
      <c r="S38" s="23">
        <f t="shared" si="4"/>
        <v>11695.630478518995</v>
      </c>
    </row>
    <row r="39" spans="1:19" ht="15" customHeight="1" thickBot="1">
      <c r="A39" s="157" t="s">
        <v>132</v>
      </c>
      <c r="B39" s="161">
        <f>B38</f>
        <v>37598.230466666668</v>
      </c>
      <c r="C39" s="161">
        <f>B39+C38</f>
        <v>50317.0838</v>
      </c>
      <c r="D39" s="161">
        <f t="shared" ref="D39:M39" si="26">C39+D38</f>
        <v>54073.746577777776</v>
      </c>
      <c r="E39" s="161">
        <f t="shared" si="26"/>
        <v>60945.79679768518</v>
      </c>
      <c r="F39" s="161">
        <f t="shared" si="26"/>
        <v>64297.460763011186</v>
      </c>
      <c r="G39" s="161">
        <f t="shared" si="26"/>
        <v>64959.620687392904</v>
      </c>
      <c r="H39" s="161">
        <f t="shared" si="26"/>
        <v>72034.154467516666</v>
      </c>
      <c r="I39" s="161">
        <f t="shared" si="26"/>
        <v>80193.925460554514</v>
      </c>
      <c r="J39" s="161">
        <f t="shared" si="26"/>
        <v>83607.5222662374</v>
      </c>
      <c r="K39" s="161">
        <f t="shared" si="26"/>
        <v>85317.773513468564</v>
      </c>
      <c r="L39" s="161">
        <f t="shared" si="26"/>
        <v>90984.467651382409</v>
      </c>
      <c r="M39" s="161">
        <f t="shared" si="26"/>
        <v>95303.152744756386</v>
      </c>
      <c r="N39" s="161"/>
      <c r="O39" s="162"/>
    </row>
    <row r="40" spans="1:19" ht="9.75" customHeight="1" thickTop="1"/>
    <row r="41" spans="1:19" ht="9.75" customHeight="1"/>
    <row r="42" spans="1:19" ht="9.75" customHeight="1"/>
    <row r="43" spans="1:19" ht="9.75" customHeight="1"/>
    <row r="44" spans="1:19" ht="9.75" customHeight="1"/>
    <row r="45" spans="1:19" ht="9.75" customHeight="1"/>
    <row r="46" spans="1:19" ht="9.75" customHeight="1"/>
    <row r="47" spans="1:19" ht="9.75" customHeight="1"/>
    <row r="48" spans="1:19" ht="9.75" customHeight="1"/>
    <row r="49" ht="9.75" customHeight="1"/>
    <row r="50" ht="9.75" customHeight="1"/>
    <row r="51" ht="9.75" customHeight="1"/>
    <row r="52" ht="9.75" customHeight="1"/>
    <row r="53" ht="9.75" customHeight="1"/>
    <row r="54" ht="9.75" customHeight="1"/>
    <row r="55" ht="9.75" customHeight="1"/>
    <row r="56" ht="9.75" customHeight="1"/>
    <row r="57" ht="9.75" customHeight="1"/>
    <row r="58" ht="9.75" customHeight="1"/>
    <row r="59" ht="9.75" customHeight="1"/>
    <row r="60" ht="9.75" customHeight="1"/>
    <row r="61" ht="9.75" customHeight="1"/>
    <row r="62" ht="9.75" customHeight="1"/>
    <row r="63" ht="9.75" customHeight="1"/>
    <row r="64" ht="9.75" customHeight="1"/>
    <row r="65" ht="9.75" customHeight="1"/>
    <row r="66" ht="9.75" customHeight="1"/>
    <row r="67" ht="9.75" customHeight="1"/>
    <row r="68" ht="9.75" customHeight="1"/>
    <row r="69" ht="9.75" customHeight="1"/>
    <row r="70" ht="9.75" customHeight="1"/>
    <row r="71" ht="9.75" customHeight="1"/>
    <row r="72" ht="9.75" customHeight="1"/>
    <row r="73" ht="9.75" customHeight="1"/>
    <row r="74" ht="9.75" customHeight="1"/>
    <row r="75" ht="9.75" customHeight="1"/>
    <row r="76" ht="9.75" customHeight="1"/>
    <row r="77" ht="9.75" customHeight="1"/>
    <row r="78" ht="9.75" customHeight="1"/>
    <row r="79" ht="9.75" customHeight="1"/>
    <row r="80" ht="9.75" customHeight="1"/>
    <row r="81" ht="9.75" customHeight="1"/>
    <row r="82" ht="9.75" customHeight="1"/>
    <row r="83" ht="9.75" customHeight="1"/>
    <row r="84" ht="9.75" customHeight="1"/>
    <row r="85" ht="9.75" customHeight="1"/>
    <row r="86" ht="9.75" customHeight="1"/>
    <row r="87" ht="9.75" customHeight="1"/>
    <row r="88" ht="9.75" customHeight="1"/>
    <row r="89" ht="9.75" customHeight="1"/>
    <row r="90" ht="9.75" customHeight="1"/>
    <row r="91" ht="9.75" customHeight="1"/>
    <row r="92" ht="9.75" customHeight="1"/>
    <row r="93" ht="9.75" customHeight="1"/>
    <row r="94" ht="9.75" customHeight="1"/>
    <row r="95" ht="9.75" customHeight="1"/>
    <row r="96" ht="9.75" customHeight="1"/>
    <row r="97" ht="9.75" customHeight="1"/>
    <row r="98" ht="9.75" customHeight="1"/>
    <row r="99" ht="9.75" customHeight="1"/>
    <row r="100" ht="9.75" customHeight="1"/>
    <row r="101" ht="9.75" customHeight="1"/>
    <row r="102" ht="9.75" customHeight="1"/>
    <row r="103" ht="9.75" customHeight="1"/>
    <row r="104" ht="9.75" customHeight="1"/>
    <row r="105" ht="9.75" customHeight="1"/>
    <row r="106" ht="9.75" customHeight="1"/>
    <row r="107" ht="9.75" customHeight="1"/>
    <row r="108" ht="9.75" customHeight="1"/>
    <row r="109" ht="9.75" customHeight="1"/>
    <row r="110" ht="9.75" customHeight="1"/>
    <row r="111" ht="9.75" customHeight="1"/>
    <row r="112" ht="9.75" customHeight="1"/>
    <row r="113" ht="9.75" customHeight="1"/>
    <row r="114" ht="9.75" customHeight="1"/>
    <row r="115" ht="9.75" customHeight="1"/>
    <row r="116" ht="9.75" customHeight="1"/>
    <row r="117" ht="9.75" customHeight="1"/>
    <row r="118" ht="9.75" customHeight="1"/>
    <row r="119" ht="9.75" customHeight="1"/>
    <row r="120" ht="9.75" customHeight="1"/>
    <row r="121" ht="9.75" customHeight="1"/>
    <row r="122" ht="9.75" customHeight="1"/>
    <row r="123" ht="9.75" customHeight="1"/>
    <row r="124" ht="9.75" customHeight="1"/>
    <row r="125" ht="9.75" customHeight="1"/>
    <row r="126" ht="9.75" customHeight="1"/>
    <row r="127" ht="9.75" customHeight="1"/>
    <row r="128" ht="9.75" customHeight="1"/>
    <row r="129" ht="9.75" customHeight="1"/>
    <row r="130" ht="9.75" customHeight="1"/>
    <row r="131" ht="9.75" customHeight="1"/>
    <row r="132" ht="9.75" customHeight="1"/>
    <row r="133" ht="9.75" customHeight="1"/>
    <row r="134" ht="9.75" customHeight="1"/>
    <row r="135" ht="9.75" customHeight="1"/>
    <row r="136" ht="9.75" customHeight="1"/>
    <row r="137" ht="9.75" customHeight="1"/>
    <row r="138" ht="9.75" customHeight="1"/>
    <row r="139" ht="9.75" customHeight="1"/>
    <row r="140" ht="9.75" customHeight="1"/>
    <row r="141" ht="9.75" customHeight="1"/>
    <row r="142" ht="9.75" customHeight="1"/>
    <row r="143" ht="9.75" customHeight="1"/>
    <row r="144" ht="9.75" customHeight="1"/>
    <row r="145" ht="9.75" customHeight="1"/>
    <row r="146" ht="9.75" customHeight="1"/>
    <row r="147" ht="9.75" customHeight="1"/>
    <row r="148" ht="9.75" customHeight="1"/>
    <row r="149" ht="9.75" customHeight="1"/>
    <row r="150" ht="9.75" customHeight="1"/>
    <row r="151" ht="9.75" customHeight="1"/>
    <row r="152" ht="9.75" customHeight="1"/>
    <row r="153" ht="9.75" customHeight="1"/>
    <row r="154" ht="9.75" customHeight="1"/>
    <row r="155" ht="9.75" customHeight="1"/>
    <row r="156" ht="9.75" customHeight="1"/>
    <row r="157" ht="9.75" customHeight="1"/>
    <row r="158" ht="9.75" customHeight="1"/>
    <row r="159" ht="9.75" customHeight="1"/>
    <row r="160" ht="9.75" customHeight="1"/>
    <row r="161" ht="9.75" customHeight="1"/>
    <row r="162" ht="9.75" customHeight="1"/>
    <row r="163" ht="9.75" customHeight="1"/>
    <row r="164" ht="9.75" customHeight="1"/>
    <row r="165" ht="9.75" customHeight="1"/>
    <row r="166" ht="9.75" customHeight="1"/>
    <row r="167" ht="9.75" customHeight="1"/>
    <row r="168" ht="9.75" customHeight="1"/>
    <row r="169" ht="9.75" customHeight="1"/>
    <row r="170" ht="9.75" customHeight="1"/>
    <row r="171" ht="9.75" customHeight="1"/>
    <row r="172" ht="9.75" customHeight="1"/>
    <row r="173" ht="9.75" customHeight="1"/>
    <row r="174" ht="9.75" customHeight="1"/>
    <row r="175" ht="9.75" customHeight="1"/>
    <row r="176" ht="9.75" customHeight="1"/>
    <row r="177" ht="9.75" customHeight="1"/>
    <row r="178" ht="9.75" customHeight="1"/>
    <row r="179" ht="9.75" customHeight="1"/>
    <row r="180" ht="9.75" customHeight="1"/>
    <row r="181" ht="9.75" customHeight="1"/>
    <row r="182" ht="9.75" customHeight="1"/>
    <row r="183" ht="9.75" customHeight="1"/>
    <row r="184" ht="9.75" customHeight="1"/>
    <row r="185" ht="9.75" customHeight="1"/>
    <row r="186" ht="9.75" customHeight="1"/>
    <row r="187" ht="9.75" customHeight="1"/>
    <row r="188" ht="9.75" customHeight="1"/>
    <row r="189" ht="9.75" customHeight="1"/>
    <row r="190" ht="9.75" customHeight="1"/>
    <row r="191" ht="9.75" customHeight="1"/>
    <row r="192" ht="9.75" customHeight="1"/>
    <row r="193" ht="9.75" customHeight="1"/>
    <row r="194" ht="9.75" customHeight="1"/>
    <row r="195" ht="9.75" customHeight="1"/>
    <row r="196" ht="9.75" customHeight="1"/>
    <row r="197" ht="9.75" customHeight="1"/>
    <row r="198" ht="9.75" customHeight="1"/>
    <row r="199" ht="9.75" customHeight="1"/>
    <row r="200" ht="9.75" customHeight="1"/>
    <row r="201" ht="9.75" customHeight="1"/>
    <row r="202" ht="9.75" customHeight="1"/>
    <row r="203" ht="9.75" customHeight="1"/>
    <row r="204" ht="9.75" customHeight="1"/>
    <row r="205" ht="9.75" customHeight="1"/>
    <row r="206" ht="9.75" customHeight="1"/>
    <row r="207" ht="9.75" customHeight="1"/>
    <row r="208" ht="9.75" customHeight="1"/>
    <row r="209" ht="9.75" customHeight="1"/>
    <row r="210" ht="9.75" customHeight="1"/>
    <row r="211" ht="9.75" customHeight="1"/>
    <row r="212" ht="9.75" customHeight="1"/>
    <row r="213" ht="9.75" customHeight="1"/>
    <row r="214" ht="9.75" customHeight="1"/>
    <row r="215" ht="9.75" customHeight="1"/>
    <row r="216" ht="9.75" customHeight="1"/>
    <row r="217" ht="9.75" customHeight="1"/>
    <row r="218" ht="9.75" customHeight="1"/>
    <row r="219" ht="9.75" customHeight="1"/>
    <row r="220" ht="9.75" customHeight="1"/>
    <row r="221" ht="9.75" customHeight="1"/>
    <row r="222" ht="9.75" customHeight="1"/>
    <row r="223" ht="9.75" customHeight="1"/>
    <row r="224" ht="9.75" customHeight="1"/>
    <row r="225" ht="9.75" customHeight="1"/>
    <row r="226" ht="9.75" customHeight="1"/>
    <row r="227" ht="9.75" customHeight="1"/>
    <row r="228" ht="9.75" customHeight="1"/>
    <row r="229" ht="9.75" customHeight="1"/>
    <row r="230" ht="9.75" customHeight="1"/>
    <row r="231" ht="9.75" customHeight="1"/>
    <row r="232" ht="9.75" customHeight="1"/>
    <row r="233" ht="9.75" customHeight="1"/>
    <row r="234" ht="9.75" customHeight="1"/>
    <row r="235" ht="9.75" customHeight="1"/>
    <row r="236" ht="9.75" customHeight="1"/>
    <row r="237" ht="9.75" customHeight="1"/>
    <row r="238" ht="9.75" customHeight="1"/>
    <row r="239" ht="9.75" customHeight="1"/>
    <row r="240" ht="9.75" customHeight="1"/>
    <row r="241" ht="9.75" customHeight="1"/>
    <row r="242" ht="9.75" customHeight="1"/>
    <row r="243" ht="9.75" customHeight="1"/>
    <row r="244" ht="9.75" customHeight="1"/>
    <row r="245" ht="9.75" customHeight="1"/>
    <row r="246" ht="9.75" customHeight="1"/>
    <row r="247" ht="9.75" customHeight="1"/>
    <row r="248" ht="9.75" customHeight="1"/>
    <row r="249" ht="9.75" customHeight="1"/>
    <row r="250" ht="9.75" customHeight="1"/>
    <row r="251" ht="9.75" customHeight="1"/>
    <row r="252" ht="9.75" customHeight="1"/>
    <row r="253" ht="9.75" customHeight="1"/>
    <row r="254" ht="9.75" customHeight="1"/>
    <row r="255" ht="9.75" customHeight="1"/>
    <row r="256" ht="9.75" customHeight="1"/>
    <row r="257" ht="9.75" customHeight="1"/>
    <row r="258" ht="9.75" customHeight="1"/>
    <row r="259" ht="9.75" customHeight="1"/>
    <row r="260" ht="9.75" customHeight="1"/>
    <row r="261" ht="9.75" customHeight="1"/>
    <row r="262" ht="9.75" customHeight="1"/>
    <row r="263" ht="9.75" customHeight="1"/>
    <row r="264" ht="9.75" customHeight="1"/>
    <row r="265" ht="9.75" customHeight="1"/>
    <row r="266" ht="9.75" customHeight="1"/>
    <row r="267" ht="9.75" customHeight="1"/>
    <row r="268" ht="9.75" customHeight="1"/>
    <row r="269" ht="9.75" customHeight="1"/>
    <row r="270" ht="9.75" customHeight="1"/>
    <row r="271" ht="9.75" customHeight="1"/>
    <row r="272" ht="9.75" customHeight="1"/>
    <row r="273" ht="9.75" customHeight="1"/>
    <row r="274" ht="9.75" customHeight="1"/>
    <row r="275" ht="9.75" customHeight="1"/>
    <row r="276" ht="9.75" customHeight="1"/>
    <row r="277" ht="9.75" customHeight="1"/>
    <row r="278" ht="9.75" customHeight="1"/>
    <row r="279" ht="9.75" customHeight="1"/>
    <row r="280" ht="9.75" customHeight="1"/>
    <row r="281" ht="9.75" customHeight="1"/>
    <row r="282" ht="9.75" customHeight="1"/>
    <row r="283" ht="9.75" customHeight="1"/>
    <row r="284" ht="9.75" customHeight="1"/>
    <row r="285" ht="9.75" customHeight="1"/>
    <row r="286" ht="9.75" customHeight="1"/>
    <row r="287" ht="9.75" customHeight="1"/>
    <row r="288" ht="9.75" customHeight="1"/>
    <row r="289" ht="9.75" customHeight="1"/>
    <row r="290" ht="9.75" customHeight="1"/>
    <row r="291" ht="9.75" customHeight="1"/>
    <row r="292" ht="9.75" customHeight="1"/>
    <row r="293" ht="9.75" customHeight="1"/>
    <row r="294" ht="9.75" customHeight="1"/>
    <row r="295" ht="9.75" customHeight="1"/>
    <row r="296" ht="9.75" customHeight="1"/>
    <row r="297" ht="9.75" customHeight="1"/>
    <row r="298" ht="9.75" customHeight="1"/>
    <row r="299" ht="9.75" customHeight="1"/>
    <row r="300" ht="9.75" customHeight="1"/>
    <row r="301" ht="9.75" customHeight="1"/>
    <row r="302" ht="9.75" customHeight="1"/>
    <row r="303" ht="9.75" customHeight="1"/>
    <row r="304" ht="9.75" customHeight="1"/>
    <row r="305" ht="9.75" customHeight="1"/>
    <row r="306" ht="9.75" customHeight="1"/>
    <row r="307" ht="9.75" customHeight="1"/>
    <row r="308" ht="9.75" customHeight="1"/>
    <row r="309" ht="9.75" customHeight="1"/>
    <row r="310" ht="9.75" customHeight="1"/>
    <row r="311" ht="9.75" customHeight="1"/>
    <row r="312" ht="9.75" customHeight="1"/>
    <row r="313" ht="9.75" customHeight="1"/>
    <row r="314" ht="9.75" customHeight="1"/>
    <row r="315" ht="9.75" customHeight="1"/>
    <row r="316" ht="9.75" customHeight="1"/>
    <row r="317" ht="9.75" customHeight="1"/>
    <row r="318" ht="9.75" customHeight="1"/>
    <row r="319" ht="9.75" customHeight="1"/>
    <row r="320" ht="9.75" customHeight="1"/>
    <row r="321" ht="9.75" customHeight="1"/>
    <row r="322" ht="9.75" customHeight="1"/>
    <row r="323" ht="9.75" customHeight="1"/>
    <row r="324" ht="9.75" customHeight="1"/>
    <row r="325" ht="9.75" customHeight="1"/>
    <row r="326" ht="9.75" customHeight="1"/>
    <row r="327" ht="9.75" customHeight="1"/>
    <row r="328" ht="9.75" customHeight="1"/>
    <row r="329" ht="9.75" customHeight="1"/>
    <row r="330" ht="9.75" customHeight="1"/>
    <row r="331" ht="9.75" customHeight="1"/>
    <row r="332" ht="9.75" customHeight="1"/>
    <row r="333" ht="9.75" customHeight="1"/>
    <row r="334" ht="9.75" customHeight="1"/>
    <row r="335" ht="9.75" customHeight="1"/>
    <row r="336" ht="9.75" customHeight="1"/>
    <row r="337" ht="9.75" customHeight="1"/>
    <row r="338" ht="9.75" customHeight="1"/>
    <row r="339" ht="9.75" customHeight="1"/>
    <row r="340" ht="9.75" customHeight="1"/>
    <row r="341" ht="9.75" customHeight="1"/>
    <row r="342" ht="9.75" customHeight="1"/>
    <row r="343" ht="9.75" customHeight="1"/>
    <row r="344" ht="9.75" customHeight="1"/>
    <row r="345" ht="9.75" customHeight="1"/>
    <row r="346" ht="9.75" customHeight="1"/>
    <row r="347" ht="9.75" customHeight="1"/>
    <row r="348" ht="9.75" customHeight="1"/>
    <row r="349" ht="9.75" customHeight="1"/>
    <row r="350" ht="9.75" customHeight="1"/>
    <row r="351" ht="9.75" customHeight="1"/>
    <row r="352" ht="9.75" customHeight="1"/>
    <row r="353" ht="9.75" customHeight="1"/>
    <row r="354" ht="9.75" customHeight="1"/>
    <row r="355" ht="9.75" customHeight="1"/>
    <row r="356" ht="9.75" customHeight="1"/>
    <row r="357" ht="9.75" customHeight="1"/>
    <row r="358" ht="9.75" customHeight="1"/>
    <row r="359" ht="9.75" customHeight="1"/>
    <row r="360" ht="9.75" customHeight="1"/>
    <row r="361" ht="9.75" customHeight="1"/>
    <row r="362" ht="9.75" customHeight="1"/>
    <row r="363" ht="9.75" customHeight="1"/>
    <row r="364" ht="9.75" customHeight="1"/>
    <row r="365" ht="9.75" customHeight="1"/>
    <row r="366" ht="9.75" customHeight="1"/>
    <row r="367" ht="9.75" customHeight="1"/>
    <row r="368" ht="9.75" customHeight="1"/>
    <row r="369" ht="9.75" customHeight="1"/>
    <row r="370" ht="9.75" customHeight="1"/>
    <row r="371" ht="9.75" customHeight="1"/>
    <row r="372" ht="9.75" customHeight="1"/>
    <row r="373" ht="9.75" customHeight="1"/>
    <row r="374" ht="9.75" customHeight="1"/>
    <row r="375" ht="9.75" customHeight="1"/>
    <row r="376" ht="9.75" customHeight="1"/>
    <row r="377" ht="9.75" customHeight="1"/>
    <row r="378" ht="9.75" customHeight="1"/>
    <row r="379" ht="9.75" customHeight="1"/>
    <row r="380" ht="9.75" customHeight="1"/>
    <row r="381" ht="9.75" customHeight="1"/>
    <row r="382" ht="9.75" customHeight="1"/>
    <row r="383" ht="9.75" customHeight="1"/>
    <row r="384" ht="9.75" customHeight="1"/>
    <row r="385" ht="9.75" customHeight="1"/>
    <row r="386" ht="9.75" customHeight="1"/>
    <row r="387" ht="9.75" customHeight="1"/>
    <row r="388" ht="9.75" customHeight="1"/>
    <row r="389" ht="9.75" customHeight="1"/>
    <row r="390" ht="9.75" customHeight="1"/>
    <row r="391" ht="9.75" customHeight="1"/>
    <row r="392" ht="9.75" customHeight="1"/>
    <row r="393" ht="9.75" customHeight="1"/>
    <row r="394" ht="9.75" customHeight="1"/>
    <row r="395" ht="9.75" customHeight="1"/>
    <row r="396" ht="9.75" customHeight="1"/>
    <row r="397" ht="9.75" customHeight="1"/>
    <row r="398" ht="9.75" customHeight="1"/>
    <row r="399" ht="9.75" customHeight="1"/>
    <row r="400" ht="9.75" customHeight="1"/>
    <row r="401" ht="9.75" customHeight="1"/>
    <row r="402" ht="9.75" customHeight="1"/>
    <row r="403" ht="9.75" customHeight="1"/>
    <row r="404" ht="9.75" customHeight="1"/>
    <row r="405" ht="9.75" customHeight="1"/>
    <row r="406" ht="9.75" customHeight="1"/>
    <row r="407" ht="9.75" customHeight="1"/>
    <row r="408" ht="9.75" customHeight="1"/>
    <row r="409" ht="9.75" customHeight="1"/>
    <row r="410" ht="9.75" customHeight="1"/>
    <row r="411" ht="9.75" customHeight="1"/>
    <row r="412" ht="9.75" customHeight="1"/>
    <row r="413" ht="9.75" customHeight="1"/>
    <row r="414" ht="9.75" customHeight="1"/>
    <row r="415" ht="9.75" customHeight="1"/>
    <row r="416" ht="9.75" customHeight="1"/>
    <row r="417" ht="9.75" customHeight="1"/>
    <row r="418" ht="9.75" customHeight="1"/>
    <row r="419" ht="9.75" customHeight="1"/>
    <row r="420" ht="9.75" customHeight="1"/>
    <row r="421" ht="9.75" customHeight="1"/>
    <row r="422" ht="9.75" customHeight="1"/>
    <row r="423" ht="9.75" customHeight="1"/>
    <row r="424" ht="9.75" customHeight="1"/>
    <row r="425" ht="9.75" customHeight="1"/>
    <row r="426" ht="9.75" customHeight="1"/>
    <row r="427" ht="9.75" customHeight="1"/>
    <row r="428" ht="9.75" customHeight="1"/>
    <row r="429" ht="9.75" customHeight="1"/>
    <row r="430" ht="9.75" customHeight="1"/>
    <row r="431" ht="9.75" customHeight="1"/>
    <row r="432" ht="9.75" customHeight="1"/>
    <row r="433" ht="9.75" customHeight="1"/>
    <row r="434" ht="9.75" customHeight="1"/>
    <row r="435" ht="9.75" customHeight="1"/>
    <row r="436" ht="9.75" customHeight="1"/>
    <row r="437" ht="9.75" customHeight="1"/>
    <row r="438" ht="9.75" customHeight="1"/>
    <row r="439" ht="9.75" customHeight="1"/>
    <row r="440" ht="9.75" customHeight="1"/>
    <row r="441" ht="9.75" customHeight="1"/>
    <row r="442" ht="9.75" customHeight="1"/>
    <row r="443" ht="9.75" customHeight="1"/>
    <row r="444" ht="9.75" customHeight="1"/>
    <row r="445" ht="9.75" customHeight="1"/>
    <row r="446" ht="9.75" customHeight="1"/>
    <row r="447" ht="9.75" customHeight="1"/>
    <row r="448" ht="9.75" customHeight="1"/>
    <row r="449" ht="9.75" customHeight="1"/>
    <row r="450" ht="9.75" customHeight="1"/>
    <row r="451" ht="9.75" customHeight="1"/>
    <row r="452" ht="9.75" customHeight="1"/>
    <row r="453" ht="9.75" customHeight="1"/>
    <row r="454" ht="9.75" customHeight="1"/>
    <row r="455" ht="9.75" customHeight="1"/>
    <row r="456" ht="9.75" customHeight="1"/>
    <row r="457" ht="9.75" customHeight="1"/>
    <row r="458" ht="9.75" customHeight="1"/>
    <row r="459" ht="9.75" customHeight="1"/>
    <row r="460" ht="9.75" customHeight="1"/>
    <row r="461" ht="9.75" customHeight="1"/>
    <row r="462" ht="9.75" customHeight="1"/>
    <row r="463" ht="9.75" customHeight="1"/>
    <row r="464" ht="9.75" customHeight="1"/>
    <row r="465" ht="9.75" customHeight="1"/>
    <row r="466" ht="9.75" customHeight="1"/>
    <row r="467" ht="9.75" customHeight="1"/>
    <row r="468" ht="9.75" customHeight="1"/>
    <row r="469" ht="9.75" customHeight="1"/>
    <row r="470" ht="9.75" customHeight="1"/>
    <row r="471" ht="9.75" customHeight="1"/>
    <row r="472" ht="9.75" customHeight="1"/>
    <row r="473" ht="9.75" customHeight="1"/>
    <row r="474" ht="9.75" customHeight="1"/>
    <row r="475" ht="9.75" customHeight="1"/>
    <row r="476" ht="9.75" customHeight="1"/>
    <row r="477" ht="9.75" customHeight="1"/>
    <row r="478" ht="9.75" customHeight="1"/>
    <row r="479" ht="9.75" customHeight="1"/>
    <row r="480" ht="9.75" customHeight="1"/>
    <row r="481" ht="9.75" customHeight="1"/>
    <row r="482" ht="9.75" customHeight="1"/>
    <row r="483" ht="9.75" customHeight="1"/>
    <row r="484" ht="9.75" customHeight="1"/>
    <row r="485" ht="9.75" customHeight="1"/>
    <row r="486" ht="9.75" customHeight="1"/>
    <row r="487" ht="9.75" customHeight="1"/>
    <row r="488" ht="9.75" customHeight="1"/>
    <row r="489" ht="9.75" customHeight="1"/>
    <row r="490" ht="9.75" customHeight="1"/>
    <row r="491" ht="9.75" customHeight="1"/>
    <row r="492" ht="9.75" customHeight="1"/>
    <row r="493" ht="9.75" customHeight="1"/>
    <row r="494" ht="9.75" customHeight="1"/>
    <row r="495" ht="9.75" customHeight="1"/>
    <row r="496" ht="9.75" customHeight="1"/>
    <row r="497" ht="9.75" customHeight="1"/>
    <row r="498" ht="9.75" customHeight="1"/>
    <row r="499" ht="9.75" customHeight="1"/>
    <row r="500" ht="9.75" customHeight="1"/>
    <row r="501" ht="9.75" customHeight="1"/>
    <row r="502" ht="9.75" customHeight="1"/>
    <row r="503" ht="9.75" customHeight="1"/>
    <row r="504" ht="9.75" customHeight="1"/>
    <row r="505" ht="9.75" customHeight="1"/>
    <row r="506" ht="9.75" customHeight="1"/>
    <row r="507" ht="9.75" customHeight="1"/>
    <row r="508" ht="9.75" customHeight="1"/>
    <row r="509" ht="9.75" customHeight="1"/>
    <row r="510" ht="9.75" customHeight="1"/>
    <row r="511" ht="9.75" customHeight="1"/>
    <row r="512" ht="9.75" customHeight="1"/>
    <row r="513" ht="9.75" customHeight="1"/>
    <row r="514" ht="9.75" customHeight="1"/>
    <row r="515" ht="9.75" customHeight="1"/>
    <row r="516" ht="9.75" customHeight="1"/>
    <row r="517" ht="9.75" customHeight="1"/>
    <row r="518" ht="9.75" customHeight="1"/>
    <row r="519" ht="9.75" customHeight="1"/>
    <row r="520" ht="9.75" customHeight="1"/>
    <row r="521" ht="9.75" customHeight="1"/>
    <row r="522" ht="9.75" customHeight="1"/>
    <row r="523" ht="9.75" customHeight="1"/>
    <row r="524" ht="9.75" customHeight="1"/>
    <row r="525" ht="9.75" customHeight="1"/>
    <row r="526" ht="9.75" customHeight="1"/>
    <row r="527" ht="9.75" customHeight="1"/>
    <row r="528" ht="9.75" customHeight="1"/>
    <row r="529" ht="9.75" customHeight="1"/>
    <row r="530" ht="9.75" customHeight="1"/>
    <row r="531" ht="9.75" customHeight="1"/>
    <row r="532" ht="9.75" customHeight="1"/>
    <row r="533" ht="9.75" customHeight="1"/>
    <row r="534" ht="9.75" customHeight="1"/>
    <row r="535" ht="9.75" customHeight="1"/>
    <row r="536" ht="9.75" customHeight="1"/>
    <row r="537" ht="9.75" customHeight="1"/>
    <row r="538" ht="9.75" customHeight="1"/>
    <row r="539" ht="9.75" customHeight="1"/>
    <row r="540" ht="9.75" customHeight="1"/>
    <row r="541" ht="9.75" customHeight="1"/>
    <row r="542" ht="9.75" customHeight="1"/>
    <row r="543" ht="9.75" customHeight="1"/>
    <row r="544" ht="9.75" customHeight="1"/>
    <row r="545" ht="9.75" customHeight="1"/>
    <row r="546" ht="9.75" customHeight="1"/>
    <row r="547" ht="9.75" customHeight="1"/>
    <row r="548" ht="9.75" customHeight="1"/>
    <row r="549" ht="9.75" customHeight="1"/>
    <row r="550" ht="9.75" customHeight="1"/>
    <row r="551" ht="9.75" customHeight="1"/>
    <row r="552" ht="9.75" customHeight="1"/>
    <row r="553" ht="9.75" customHeight="1"/>
    <row r="554" ht="9.75" customHeight="1"/>
    <row r="555" ht="9.75" customHeight="1"/>
    <row r="556" ht="9.75" customHeight="1"/>
    <row r="557" ht="9.75" customHeight="1"/>
    <row r="558" ht="9.75" customHeight="1"/>
    <row r="559" ht="9.75" customHeight="1"/>
    <row r="560" ht="9.75" customHeight="1"/>
    <row r="561" ht="9.75" customHeight="1"/>
    <row r="562" ht="9.75" customHeight="1"/>
    <row r="563" ht="9.75" customHeight="1"/>
    <row r="564" ht="9.75" customHeight="1"/>
    <row r="565" ht="9.75" customHeight="1"/>
    <row r="566" ht="9.75" customHeight="1"/>
    <row r="567" ht="9.75" customHeight="1"/>
    <row r="568" ht="9.75" customHeight="1"/>
    <row r="569" ht="9.75" customHeight="1"/>
    <row r="570" ht="9.75" customHeight="1"/>
    <row r="571" ht="9.75" customHeight="1"/>
    <row r="572" ht="9.75" customHeight="1"/>
    <row r="573" ht="9.75" customHeight="1"/>
    <row r="574" ht="9.75" customHeight="1"/>
    <row r="575" ht="9.75" customHeight="1"/>
    <row r="576" ht="9.75" customHeight="1"/>
    <row r="577" ht="9.75" customHeight="1"/>
    <row r="578" ht="9.75" customHeight="1"/>
    <row r="579" ht="9.75" customHeight="1"/>
    <row r="580" ht="9.75" customHeight="1"/>
    <row r="581" ht="9.75" customHeight="1"/>
    <row r="582" ht="9.75" customHeight="1"/>
    <row r="583" ht="9.75" customHeight="1"/>
    <row r="584" ht="9.75" customHeight="1"/>
    <row r="585" ht="9.75" customHeight="1"/>
    <row r="586" ht="9.75" customHeight="1"/>
    <row r="587" ht="9.75" customHeight="1"/>
    <row r="588" ht="9.75" customHeight="1"/>
    <row r="589" ht="9.75" customHeight="1"/>
    <row r="590" ht="9.75" customHeight="1"/>
    <row r="591" ht="9.75" customHeight="1"/>
    <row r="592" ht="9.75" customHeight="1"/>
    <row r="593" ht="9.75" customHeight="1"/>
    <row r="594" ht="9.75" customHeight="1"/>
    <row r="595" ht="9.75" customHeight="1"/>
    <row r="596" ht="9.75" customHeight="1"/>
    <row r="597" ht="9.75" customHeight="1"/>
    <row r="598" ht="9.75" customHeight="1"/>
    <row r="599" ht="9.75" customHeight="1"/>
    <row r="600" ht="9.75" customHeight="1"/>
    <row r="601" ht="9.75" customHeight="1"/>
    <row r="602" ht="9.75" customHeight="1"/>
    <row r="603" ht="9.75" customHeight="1"/>
    <row r="604" ht="9.75" customHeight="1"/>
    <row r="605" ht="9.75" customHeight="1"/>
    <row r="606" ht="9.75" customHeight="1"/>
    <row r="607" ht="9.75" customHeight="1"/>
    <row r="608" ht="9.75" customHeight="1"/>
    <row r="609" ht="9.75" customHeight="1"/>
    <row r="610" ht="9.75" customHeight="1"/>
    <row r="611" ht="9.75" customHeight="1"/>
    <row r="612" ht="9.75" customHeight="1"/>
    <row r="613" ht="9.75" customHeight="1"/>
    <row r="614" ht="9.75" customHeight="1"/>
    <row r="615" ht="9.75" customHeight="1"/>
    <row r="616" ht="9.75" customHeight="1"/>
    <row r="617" ht="9.75" customHeight="1"/>
    <row r="618" ht="9.75" customHeight="1"/>
    <row r="619" ht="9.75" customHeight="1"/>
    <row r="620" ht="9.75" customHeight="1"/>
    <row r="621" ht="9.75" customHeight="1"/>
    <row r="622" ht="9.75" customHeight="1"/>
    <row r="623" ht="9.75" customHeight="1"/>
    <row r="624" ht="9.75" customHeight="1"/>
    <row r="625" ht="9.75" customHeight="1"/>
    <row r="626" ht="9.75" customHeight="1"/>
    <row r="627" ht="9.75" customHeight="1"/>
    <row r="628" ht="9.75" customHeight="1"/>
    <row r="629" ht="9.75" customHeight="1"/>
    <row r="630" ht="9.75" customHeight="1"/>
    <row r="631" ht="9.75" customHeight="1"/>
    <row r="632" ht="9.75" customHeight="1"/>
    <row r="633" ht="9.75" customHeight="1"/>
    <row r="634" ht="9.75" customHeight="1"/>
    <row r="635" ht="9.75" customHeight="1"/>
    <row r="636" ht="9.75" customHeight="1"/>
    <row r="637" ht="9.75" customHeight="1"/>
    <row r="638" ht="9.75" customHeight="1"/>
    <row r="639" ht="9.75" customHeight="1"/>
    <row r="640" ht="9.75" customHeight="1"/>
    <row r="641" ht="9.75" customHeight="1"/>
    <row r="642" ht="9.75" customHeight="1"/>
    <row r="643" ht="9.75" customHeight="1"/>
    <row r="644" ht="9.75" customHeight="1"/>
    <row r="645" ht="9.75" customHeight="1"/>
    <row r="646" ht="9.75" customHeight="1"/>
    <row r="647" ht="9.75" customHeight="1"/>
    <row r="648" ht="9.75" customHeight="1"/>
    <row r="649" ht="9.75" customHeight="1"/>
    <row r="650" ht="9.75" customHeight="1"/>
    <row r="651" ht="9.75" customHeight="1"/>
    <row r="652" ht="9.75" customHeight="1"/>
    <row r="653" ht="9.75" customHeight="1"/>
    <row r="654" ht="9.75" customHeight="1"/>
    <row r="655" ht="9.75" customHeight="1"/>
    <row r="656" ht="9.75" customHeight="1"/>
    <row r="657" ht="9.75" customHeight="1"/>
    <row r="658" ht="9.75" customHeight="1"/>
    <row r="659" ht="9.75" customHeight="1"/>
    <row r="660" ht="9.75" customHeight="1"/>
    <row r="661" ht="9.75" customHeight="1"/>
    <row r="662" ht="9.75" customHeight="1"/>
    <row r="663" ht="9.75" customHeight="1"/>
    <row r="664" ht="9.75" customHeight="1"/>
    <row r="665" ht="9.75" customHeight="1"/>
    <row r="666" ht="9.75" customHeight="1"/>
    <row r="667" ht="9.75" customHeight="1"/>
    <row r="668" ht="9.75" customHeight="1"/>
    <row r="669" ht="9.75" customHeight="1"/>
    <row r="670" ht="9.75" customHeight="1"/>
    <row r="671" ht="9.75" customHeight="1"/>
    <row r="672" ht="9.75" customHeight="1"/>
    <row r="673" ht="9.75" customHeight="1"/>
    <row r="674" ht="9.75" customHeight="1"/>
    <row r="675" ht="9.75" customHeight="1"/>
    <row r="676" ht="9.75" customHeight="1"/>
    <row r="677" ht="9.75" customHeight="1"/>
    <row r="678" ht="9.75" customHeight="1"/>
    <row r="679" ht="9.75" customHeight="1"/>
    <row r="680" ht="9.75" customHeight="1"/>
    <row r="681" ht="9.75" customHeight="1"/>
    <row r="682" ht="9.75" customHeight="1"/>
    <row r="683" ht="9.75" customHeight="1"/>
    <row r="684" ht="9.75" customHeight="1"/>
    <row r="685" ht="9.75" customHeight="1"/>
    <row r="686" ht="9.75" customHeight="1"/>
    <row r="687" ht="9.75" customHeight="1"/>
    <row r="688" ht="9.75" customHeight="1"/>
    <row r="689" ht="9.75" customHeight="1"/>
    <row r="690" ht="9.75" customHeight="1"/>
    <row r="691" ht="9.75" customHeight="1"/>
    <row r="692" ht="9.75" customHeight="1"/>
    <row r="693" ht="9.75" customHeight="1"/>
    <row r="694" ht="9.75" customHeight="1"/>
    <row r="695" ht="9.75" customHeight="1"/>
    <row r="696" ht="9.75" customHeight="1"/>
    <row r="697" ht="9.75" customHeight="1"/>
    <row r="698" ht="9.75" customHeight="1"/>
    <row r="699" ht="9.75" customHeight="1"/>
    <row r="700" ht="9.75" customHeight="1"/>
    <row r="701" ht="9.75" customHeight="1"/>
    <row r="702" ht="9.75" customHeight="1"/>
    <row r="703" ht="9.75" customHeight="1"/>
    <row r="704" ht="9.75" customHeight="1"/>
    <row r="705" ht="9.75" customHeight="1"/>
    <row r="706" ht="9.75" customHeight="1"/>
    <row r="707" ht="9.75" customHeight="1"/>
    <row r="708" ht="9.75" customHeight="1"/>
    <row r="709" ht="9.75" customHeight="1"/>
    <row r="710" ht="9.75" customHeight="1"/>
    <row r="711" ht="9.75" customHeight="1"/>
    <row r="712" ht="9.75" customHeight="1"/>
    <row r="713" ht="9.75" customHeight="1"/>
    <row r="714" ht="9.75" customHeight="1"/>
    <row r="715" ht="9.75" customHeight="1"/>
    <row r="716" ht="9.75" customHeight="1"/>
    <row r="717" ht="9.75" customHeight="1"/>
    <row r="718" ht="9.75" customHeight="1"/>
    <row r="719" ht="9.75" customHeight="1"/>
    <row r="720" ht="9.75" customHeight="1"/>
    <row r="721" ht="9.75" customHeight="1"/>
    <row r="722" ht="9.75" customHeight="1"/>
    <row r="723" ht="9.75" customHeight="1"/>
    <row r="724" ht="9.75" customHeight="1"/>
    <row r="725" ht="9.75" customHeight="1"/>
    <row r="726" ht="9.75" customHeight="1"/>
    <row r="727" ht="9.75" customHeight="1"/>
    <row r="728" ht="9.75" customHeight="1"/>
    <row r="729" ht="9.75" customHeight="1"/>
    <row r="730" ht="9.75" customHeight="1"/>
    <row r="731" ht="9.75" customHeight="1"/>
    <row r="732" ht="9.75" customHeight="1"/>
    <row r="733" ht="9.75" customHeight="1"/>
    <row r="734" ht="9.75" customHeight="1"/>
    <row r="735" ht="9.75" customHeight="1"/>
    <row r="736" ht="9.75" customHeight="1"/>
    <row r="737" ht="9.75" customHeight="1"/>
    <row r="738" ht="9.75" customHeight="1"/>
    <row r="739" ht="9.75" customHeight="1"/>
    <row r="740" ht="9.75" customHeight="1"/>
    <row r="741" ht="9.75" customHeight="1"/>
    <row r="742" ht="9.75" customHeight="1"/>
    <row r="743" ht="9.75" customHeight="1"/>
    <row r="744" ht="9.75" customHeight="1"/>
    <row r="745" ht="9.75" customHeight="1"/>
    <row r="746" ht="9.75" customHeight="1"/>
    <row r="747" ht="9.75" customHeight="1"/>
    <row r="748" ht="9.75" customHeight="1"/>
    <row r="749" ht="9.75" customHeight="1"/>
    <row r="750" ht="9.75" customHeight="1"/>
    <row r="751" ht="9.75" customHeight="1"/>
    <row r="752" ht="9.75" customHeight="1"/>
    <row r="753" ht="9.75" customHeight="1"/>
    <row r="754" ht="9.75" customHeight="1"/>
    <row r="755" ht="9.75" customHeight="1"/>
    <row r="756" ht="9.75" customHeight="1"/>
    <row r="757" ht="9.75" customHeight="1"/>
    <row r="758" ht="9.75" customHeight="1"/>
    <row r="759" ht="9.75" customHeight="1"/>
    <row r="760" ht="9.75" customHeight="1"/>
    <row r="761" ht="9.75" customHeight="1"/>
    <row r="762" ht="9.75" customHeight="1"/>
    <row r="763" ht="9.75" customHeight="1"/>
    <row r="764" ht="9.75" customHeight="1"/>
    <row r="765" ht="9.75" customHeight="1"/>
    <row r="766" ht="9.75" customHeight="1"/>
    <row r="767" ht="9.75" customHeight="1"/>
    <row r="768" ht="9.75" customHeight="1"/>
    <row r="769" ht="9.75" customHeight="1"/>
    <row r="770" ht="9.75" customHeight="1"/>
    <row r="771" ht="9.75" customHeight="1"/>
    <row r="772" ht="9.75" customHeight="1"/>
    <row r="773" ht="9.75" customHeight="1"/>
    <row r="774" ht="9.75" customHeight="1"/>
    <row r="775" ht="9.75" customHeight="1"/>
    <row r="776" ht="9.75" customHeight="1"/>
    <row r="777" ht="9.75" customHeight="1"/>
    <row r="778" ht="9.75" customHeight="1"/>
    <row r="779" ht="9.75" customHeight="1"/>
    <row r="780" ht="9.75" customHeight="1"/>
    <row r="781" ht="9.75" customHeight="1"/>
    <row r="782" ht="9.75" customHeight="1"/>
    <row r="783" ht="9.75" customHeight="1"/>
    <row r="784" ht="9.75" customHeight="1"/>
    <row r="785" ht="9.75" customHeight="1"/>
    <row r="786" ht="9.75" customHeight="1"/>
    <row r="787" ht="9.75" customHeight="1"/>
    <row r="788" ht="9.75" customHeight="1"/>
    <row r="789" ht="9.75" customHeight="1"/>
    <row r="790" ht="9.75" customHeight="1"/>
    <row r="791" ht="9.75" customHeight="1"/>
    <row r="792" ht="9.75" customHeight="1"/>
    <row r="793" ht="9.75" customHeight="1"/>
    <row r="794" ht="9.75" customHeight="1"/>
    <row r="795" ht="9.75" customHeight="1"/>
    <row r="796" ht="9.75" customHeight="1"/>
    <row r="797" ht="9.75" customHeight="1"/>
    <row r="798" ht="9.75" customHeight="1"/>
    <row r="799" ht="9.75" customHeight="1"/>
    <row r="800" ht="9.75" customHeight="1"/>
    <row r="801" ht="9.75" customHeight="1"/>
    <row r="802" ht="9.75" customHeight="1"/>
    <row r="803" ht="9.75" customHeight="1"/>
    <row r="804" ht="9.75" customHeight="1"/>
    <row r="805" ht="9.75" customHeight="1"/>
    <row r="806" ht="9.75" customHeight="1"/>
    <row r="807" ht="9.75" customHeight="1"/>
    <row r="808" ht="9.75" customHeight="1"/>
    <row r="809" ht="9.75" customHeight="1"/>
    <row r="810" ht="9.75" customHeight="1"/>
    <row r="811" ht="9.75" customHeight="1"/>
    <row r="812" ht="9.75" customHeight="1"/>
    <row r="813" ht="9.75" customHeight="1"/>
    <row r="814" ht="9.75" customHeight="1"/>
    <row r="815" ht="9.75" customHeight="1"/>
    <row r="816" ht="9.75" customHeight="1"/>
    <row r="817" ht="9.75" customHeight="1"/>
    <row r="818" ht="9.75" customHeight="1"/>
    <row r="819" ht="9.75" customHeight="1"/>
    <row r="820" ht="9.75" customHeight="1"/>
    <row r="821" ht="9.75" customHeight="1"/>
    <row r="822" ht="9.75" customHeight="1"/>
    <row r="823" ht="9.75" customHeight="1"/>
    <row r="824" ht="9.75" customHeight="1"/>
    <row r="825" ht="9.75" customHeight="1"/>
    <row r="826" ht="9.75" customHeight="1"/>
    <row r="827" ht="9.75" customHeight="1"/>
    <row r="828" ht="9.75" customHeight="1"/>
    <row r="829" ht="9.75" customHeight="1"/>
    <row r="830" ht="9.75" customHeight="1"/>
    <row r="831" ht="9.75" customHeight="1"/>
    <row r="832" ht="9.75" customHeight="1"/>
    <row r="833" ht="9.75" customHeight="1"/>
    <row r="834" ht="9.75" customHeight="1"/>
    <row r="835" ht="9.75" customHeight="1"/>
    <row r="836" ht="9.75" customHeight="1"/>
    <row r="837" ht="9.75" customHeight="1"/>
    <row r="838" ht="9.75" customHeight="1"/>
    <row r="839" ht="9.75" customHeight="1"/>
    <row r="840" ht="9.75" customHeight="1"/>
    <row r="841" ht="9.75" customHeight="1"/>
    <row r="842" ht="9.75" customHeight="1"/>
    <row r="843" ht="9.75" customHeight="1"/>
    <row r="844" ht="9.75" customHeight="1"/>
    <row r="845" ht="9.75" customHeight="1"/>
    <row r="846" ht="9.75" customHeight="1"/>
    <row r="847" ht="9.75" customHeight="1"/>
    <row r="848" ht="9.75" customHeight="1"/>
    <row r="849" ht="9.75" customHeight="1"/>
    <row r="850" ht="9.75" customHeight="1"/>
    <row r="851" ht="9.75" customHeight="1"/>
    <row r="852" ht="9.75" customHeight="1"/>
    <row r="853" ht="9.75" customHeight="1"/>
    <row r="854" ht="9.75" customHeight="1"/>
    <row r="855" ht="9.75" customHeight="1"/>
    <row r="856" ht="9.75" customHeight="1"/>
    <row r="857" ht="9.75" customHeight="1"/>
    <row r="858" ht="9.75" customHeight="1"/>
    <row r="859" ht="9.75" customHeight="1"/>
    <row r="860" ht="9.75" customHeight="1"/>
    <row r="861" ht="9.75" customHeight="1"/>
    <row r="862" ht="9.75" customHeight="1"/>
    <row r="863" ht="9.75" customHeight="1"/>
    <row r="864" ht="9.75" customHeight="1"/>
    <row r="865" ht="9.75" customHeight="1"/>
    <row r="866" ht="9.75" customHeight="1"/>
    <row r="867" ht="9.75" customHeight="1"/>
    <row r="868" ht="9.75" customHeight="1"/>
    <row r="869" ht="9.75" customHeight="1"/>
    <row r="870" ht="9.75" customHeight="1"/>
    <row r="871" ht="9.75" customHeight="1"/>
    <row r="872" ht="9.75" customHeight="1"/>
    <row r="873" ht="9.75" customHeight="1"/>
    <row r="874" ht="9.75" customHeight="1"/>
    <row r="875" ht="9.75" customHeight="1"/>
    <row r="876" ht="9.75" customHeight="1"/>
    <row r="877" ht="9.75" customHeight="1"/>
    <row r="878" ht="9.75" customHeight="1"/>
    <row r="879" ht="9.75" customHeight="1"/>
    <row r="880" ht="9.75" customHeight="1"/>
    <row r="881" ht="9.75" customHeight="1"/>
    <row r="882" ht="9.75" customHeight="1"/>
    <row r="883" ht="9.75" customHeight="1"/>
    <row r="884" ht="9.75" customHeight="1"/>
    <row r="885" ht="9.75" customHeight="1"/>
    <row r="886" ht="9.75" customHeight="1"/>
    <row r="887" ht="9.75" customHeight="1"/>
    <row r="888" ht="9.75" customHeight="1"/>
    <row r="889" ht="9.75" customHeight="1"/>
    <row r="890" ht="9.75" customHeight="1"/>
    <row r="891" ht="9.75" customHeight="1"/>
    <row r="892" ht="9.75" customHeight="1"/>
    <row r="893" ht="9.75" customHeight="1"/>
    <row r="894" ht="9.75" customHeight="1"/>
    <row r="895" ht="9.75" customHeight="1"/>
    <row r="896" ht="9.75" customHeight="1"/>
    <row r="897" ht="9.75" customHeight="1"/>
    <row r="898" ht="9.75" customHeight="1"/>
    <row r="899" ht="9.75" customHeight="1"/>
    <row r="900" ht="9.75" customHeight="1"/>
    <row r="901" ht="9.75" customHeight="1"/>
    <row r="902" ht="9.75" customHeight="1"/>
    <row r="903" ht="9.75" customHeight="1"/>
    <row r="904" ht="9.75" customHeight="1"/>
    <row r="905" ht="9.75" customHeight="1"/>
    <row r="906" ht="9.75" customHeight="1"/>
    <row r="907" ht="9.75" customHeight="1"/>
    <row r="908" ht="9.75" customHeight="1"/>
    <row r="909" ht="9.75" customHeight="1"/>
    <row r="910" ht="9.75" customHeight="1"/>
    <row r="911" ht="9.75" customHeight="1"/>
    <row r="912" ht="9.75" customHeight="1"/>
    <row r="913" ht="9.75" customHeight="1"/>
    <row r="914" ht="9.75" customHeight="1"/>
    <row r="915" ht="9.75" customHeight="1"/>
    <row r="916" ht="9.75" customHeight="1"/>
    <row r="917" ht="9.75" customHeight="1"/>
    <row r="918" ht="9.75" customHeight="1"/>
    <row r="919" ht="9.75" customHeight="1"/>
    <row r="920" ht="9.75" customHeight="1"/>
    <row r="921" ht="9.75" customHeight="1"/>
    <row r="922" ht="9.75" customHeight="1"/>
    <row r="923" ht="9.75" customHeight="1"/>
    <row r="924" ht="9.75" customHeight="1"/>
    <row r="925" ht="9.75" customHeight="1"/>
    <row r="926" ht="9.75" customHeight="1"/>
    <row r="927" ht="9.75" customHeight="1"/>
    <row r="928" ht="9.75" customHeight="1"/>
    <row r="929" ht="9.75" customHeight="1"/>
    <row r="930" ht="9.75" customHeight="1"/>
    <row r="931" ht="9.75" customHeight="1"/>
    <row r="932" ht="9.75" customHeight="1"/>
    <row r="933" ht="9.75" customHeight="1"/>
    <row r="934" ht="9.75" customHeight="1"/>
    <row r="935" ht="9.75" customHeight="1"/>
    <row r="936" ht="9.75" customHeight="1"/>
    <row r="937" ht="9.75" customHeight="1"/>
    <row r="938" ht="9.75" customHeight="1"/>
    <row r="939" ht="9.75" customHeight="1"/>
    <row r="940" ht="9.75" customHeight="1"/>
    <row r="941" ht="9.75" customHeight="1"/>
    <row r="942" ht="9.75" customHeight="1"/>
    <row r="943" ht="9.75" customHeight="1"/>
    <row r="944" ht="9.75" customHeight="1"/>
    <row r="945" ht="9.75" customHeight="1"/>
    <row r="946" ht="9.75" customHeight="1"/>
    <row r="947" ht="9.75" customHeight="1"/>
    <row r="948" ht="9.75" customHeight="1"/>
    <row r="949" ht="9.75" customHeight="1"/>
    <row r="950" ht="9.75" customHeight="1"/>
    <row r="951" ht="9.75" customHeight="1"/>
    <row r="952" ht="9.75" customHeight="1"/>
    <row r="953" ht="9.75" customHeight="1"/>
    <row r="954" ht="9.75" customHeight="1"/>
    <row r="955" ht="9.75" customHeight="1"/>
    <row r="956" ht="9.75" customHeight="1"/>
    <row r="957" ht="9.75" customHeight="1"/>
    <row r="958" ht="9.75" customHeight="1"/>
    <row r="959" ht="9.75" customHeight="1"/>
    <row r="960" ht="9.75" customHeight="1"/>
    <row r="961" ht="9.75" customHeight="1"/>
    <row r="962" ht="9.75" customHeight="1"/>
    <row r="963" ht="9.75" customHeight="1"/>
    <row r="964" ht="9.75" customHeight="1"/>
    <row r="965" ht="9.75" customHeight="1"/>
    <row r="966" ht="9.75" customHeight="1"/>
    <row r="967" ht="9.75" customHeight="1"/>
    <row r="968" ht="9.75" customHeight="1"/>
    <row r="969" ht="9.75" customHeight="1"/>
    <row r="970" ht="9.75" customHeight="1"/>
    <row r="971" ht="9.75" customHeight="1"/>
    <row r="972" ht="9.75" customHeight="1"/>
    <row r="973" ht="9.75" customHeight="1"/>
    <row r="974" ht="9.75" customHeight="1"/>
    <row r="975" ht="9.75" customHeight="1"/>
    <row r="976" ht="9.75" customHeight="1"/>
    <row r="977" ht="9.75" customHeight="1"/>
    <row r="978" ht="9.75" customHeight="1"/>
    <row r="979" ht="9.75" customHeight="1"/>
    <row r="980" ht="9.75" customHeight="1"/>
    <row r="981" ht="9.75" customHeight="1"/>
    <row r="982" ht="9.75" customHeight="1"/>
    <row r="983" ht="9.75" customHeight="1"/>
    <row r="984" ht="9.75" customHeight="1"/>
    <row r="985" ht="9.75" customHeight="1"/>
    <row r="986" ht="9.75" customHeight="1"/>
    <row r="987" ht="9.75" customHeight="1"/>
    <row r="988" ht="9.75" customHeight="1"/>
    <row r="989" ht="9.75" customHeight="1"/>
    <row r="990" ht="9.75" customHeight="1"/>
    <row r="991" ht="9.75" customHeight="1"/>
    <row r="992" ht="9.75" customHeight="1"/>
    <row r="993" ht="9.75" customHeight="1"/>
    <row r="994" ht="9.75" customHeight="1"/>
    <row r="995" ht="9.75" customHeight="1"/>
    <row r="996" ht="9.75" customHeight="1"/>
    <row r="997" ht="9.75" customHeight="1"/>
    <row r="998" ht="9.75" customHeight="1"/>
    <row r="999" ht="9.75" customHeight="1"/>
    <row r="1000" ht="9.75" customHeight="1"/>
  </sheetData>
  <phoneticPr fontId="43" type="noConversion"/>
  <pageMargins left="0.7" right="0.7" top="0.78740200000000005" bottom="0.78740200000000005" header="0" footer="0"/>
  <pageSetup orientation="portrait"/>
  <headerFooter>
    <oddFooter>&amp;C000000&amp;P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1000"/>
  <sheetViews>
    <sheetView showGridLines="0" topLeftCell="A13" workbookViewId="0">
      <selection activeCell="N1" sqref="N1:N1048576"/>
    </sheetView>
  </sheetViews>
  <sheetFormatPr baseColWidth="10" defaultColWidth="16.85546875" defaultRowHeight="15" customHeight="1"/>
  <cols>
    <col min="1" max="1" width="38" bestFit="1" customWidth="1"/>
    <col min="2" max="13" width="13.140625" customWidth="1"/>
    <col min="14" max="14" width="13.140625" hidden="1" customWidth="1"/>
    <col min="15" max="15" width="13.140625" customWidth="1"/>
    <col min="16" max="26" width="10.85546875" customWidth="1"/>
  </cols>
  <sheetData>
    <row r="1" spans="1:15" ht="34.5" customHeight="1">
      <c r="A1" s="15" t="s">
        <v>148</v>
      </c>
      <c r="B1" s="15">
        <f>'Renta-4Jahres-Übersicht'!F3</f>
        <v>2027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7"/>
    </row>
    <row r="2" spans="1:15" ht="34.5" customHeight="1">
      <c r="A2" s="163"/>
      <c r="B2" s="164" t="s">
        <v>62</v>
      </c>
      <c r="C2" s="164" t="s">
        <v>74</v>
      </c>
      <c r="D2" s="164" t="s">
        <v>25</v>
      </c>
      <c r="E2" s="164" t="s">
        <v>26</v>
      </c>
      <c r="F2" s="164" t="s">
        <v>27</v>
      </c>
      <c r="G2" s="164" t="s">
        <v>28</v>
      </c>
      <c r="H2" s="164" t="s">
        <v>29</v>
      </c>
      <c r="I2" s="164" t="s">
        <v>63</v>
      </c>
      <c r="J2" s="164" t="s">
        <v>75</v>
      </c>
      <c r="K2" s="164" t="s">
        <v>76</v>
      </c>
      <c r="L2" s="164" t="s">
        <v>77</v>
      </c>
      <c r="M2" s="164" t="s">
        <v>78</v>
      </c>
      <c r="N2" s="164" t="s">
        <v>137</v>
      </c>
      <c r="O2" s="165" t="s">
        <v>64</v>
      </c>
    </row>
    <row r="3" spans="1:15" ht="12.75" customHeight="1">
      <c r="A3" s="4" t="s">
        <v>142</v>
      </c>
      <c r="B3" s="19" t="s">
        <v>143</v>
      </c>
      <c r="C3" s="5">
        <v>1</v>
      </c>
      <c r="D3" s="19" t="s">
        <v>144</v>
      </c>
      <c r="E3" s="5">
        <v>12</v>
      </c>
      <c r="F3" s="5"/>
      <c r="G3" s="5"/>
      <c r="H3" s="5"/>
      <c r="I3" s="5"/>
      <c r="J3" s="5"/>
      <c r="K3" s="5"/>
      <c r="L3" s="5"/>
      <c r="M3" s="5"/>
      <c r="N3" s="5"/>
      <c r="O3" s="6"/>
    </row>
    <row r="4" spans="1:15" ht="12.75" customHeight="1">
      <c r="A4" s="1" t="s">
        <v>101</v>
      </c>
      <c r="B4" s="2">
        <f>Umsatzplanung!C38</f>
        <v>58500</v>
      </c>
      <c r="C4" s="2">
        <f>Umsatzplanung!D38</f>
        <v>58500</v>
      </c>
      <c r="D4" s="2">
        <f>Umsatzplanung!E38</f>
        <v>64000</v>
      </c>
      <c r="E4" s="2">
        <f>Umsatzplanung!F38</f>
        <v>67000</v>
      </c>
      <c r="F4" s="2">
        <f>Umsatzplanung!G38</f>
        <v>64000</v>
      </c>
      <c r="G4" s="2">
        <f>Umsatzplanung!H38</f>
        <v>69800</v>
      </c>
      <c r="H4" s="2">
        <f>Umsatzplanung!I38</f>
        <v>72300</v>
      </c>
      <c r="I4" s="2">
        <f>Umsatzplanung!J38</f>
        <v>75300</v>
      </c>
      <c r="J4" s="2">
        <f>Umsatzplanung!K38</f>
        <v>72300</v>
      </c>
      <c r="K4" s="2">
        <f>Umsatzplanung!L38</f>
        <v>75300</v>
      </c>
      <c r="L4" s="2">
        <f>Umsatzplanung!M38</f>
        <v>83600</v>
      </c>
      <c r="M4" s="2">
        <f>Umsatzplanung!N38</f>
        <v>83600</v>
      </c>
      <c r="N4" s="2">
        <v>214287.16</v>
      </c>
      <c r="O4" s="3">
        <f t="shared" ref="O4:O24" si="0">SUM(B4:M4)</f>
        <v>844200</v>
      </c>
    </row>
    <row r="5" spans="1:15" ht="12.75" hidden="1" customHeight="1">
      <c r="A5" s="4" t="s">
        <v>102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>
        <v>0</v>
      </c>
      <c r="O5" s="6">
        <f t="shared" si="0"/>
        <v>0</v>
      </c>
    </row>
    <row r="6" spans="1:15" ht="12.75" hidden="1" customHeight="1">
      <c r="A6" s="4" t="s">
        <v>103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>
        <v>0</v>
      </c>
      <c r="O6" s="6">
        <f t="shared" si="0"/>
        <v>0</v>
      </c>
    </row>
    <row r="7" spans="1:15" ht="12.75" customHeight="1">
      <c r="A7" s="1" t="s">
        <v>104</v>
      </c>
      <c r="B7" s="2">
        <f t="shared" ref="B7:M7" si="1">B4+B5-B6</f>
        <v>58500</v>
      </c>
      <c r="C7" s="2">
        <f t="shared" si="1"/>
        <v>58500</v>
      </c>
      <c r="D7" s="2">
        <f t="shared" si="1"/>
        <v>64000</v>
      </c>
      <c r="E7" s="2">
        <f t="shared" si="1"/>
        <v>67000</v>
      </c>
      <c r="F7" s="2">
        <f t="shared" si="1"/>
        <v>64000</v>
      </c>
      <c r="G7" s="2">
        <f t="shared" si="1"/>
        <v>69800</v>
      </c>
      <c r="H7" s="2">
        <f t="shared" si="1"/>
        <v>72300</v>
      </c>
      <c r="I7" s="2">
        <f t="shared" si="1"/>
        <v>75300</v>
      </c>
      <c r="J7" s="2">
        <f t="shared" si="1"/>
        <v>72300</v>
      </c>
      <c r="K7" s="2">
        <f t="shared" si="1"/>
        <v>75300</v>
      </c>
      <c r="L7" s="2">
        <f t="shared" si="1"/>
        <v>83600</v>
      </c>
      <c r="M7" s="2">
        <f t="shared" si="1"/>
        <v>83600</v>
      </c>
      <c r="N7" s="2">
        <v>214287.16</v>
      </c>
      <c r="O7" s="3">
        <f t="shared" si="0"/>
        <v>844200</v>
      </c>
    </row>
    <row r="8" spans="1:15" ht="12.75" customHeight="1">
      <c r="A8" s="4" t="s">
        <v>145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46023.21</v>
      </c>
      <c r="O8" s="6">
        <f t="shared" si="0"/>
        <v>0</v>
      </c>
    </row>
    <row r="9" spans="1:15" ht="12.75" customHeight="1">
      <c r="A9" s="4" t="s">
        <v>106</v>
      </c>
      <c r="B9" s="5">
        <f>Umsatzplanung!C42</f>
        <v>16975</v>
      </c>
      <c r="C9" s="5">
        <f>Umsatzplanung!D42</f>
        <v>16975</v>
      </c>
      <c r="D9" s="5">
        <f>Umsatzplanung!E42</f>
        <v>18900</v>
      </c>
      <c r="E9" s="5">
        <f>Umsatzplanung!F42</f>
        <v>19950</v>
      </c>
      <c r="F9" s="5">
        <f>Umsatzplanung!G42</f>
        <v>18900</v>
      </c>
      <c r="G9" s="5">
        <f>Umsatzplanung!H42</f>
        <v>20230</v>
      </c>
      <c r="H9" s="5">
        <f>Umsatzplanung!I42</f>
        <v>21105</v>
      </c>
      <c r="I9" s="5">
        <f>Umsatzplanung!J42</f>
        <v>22155</v>
      </c>
      <c r="J9" s="5">
        <f>Umsatzplanung!K42</f>
        <v>21105</v>
      </c>
      <c r="K9" s="5">
        <f>Umsatzplanung!L42</f>
        <v>22155</v>
      </c>
      <c r="L9" s="5">
        <f>Umsatzplanung!M42</f>
        <v>24360</v>
      </c>
      <c r="M9" s="5">
        <f>Umsatzplanung!N42</f>
        <v>24360</v>
      </c>
      <c r="N9" s="5">
        <v>3117.15</v>
      </c>
      <c r="O9" s="6">
        <f t="shared" si="0"/>
        <v>247170</v>
      </c>
    </row>
    <row r="10" spans="1:15" ht="12.75" customHeight="1">
      <c r="A10" s="1" t="s">
        <v>107</v>
      </c>
      <c r="B10" s="2">
        <f t="shared" ref="B10:M10" si="2">B8+B9</f>
        <v>16975</v>
      </c>
      <c r="C10" s="2">
        <f t="shared" si="2"/>
        <v>16975</v>
      </c>
      <c r="D10" s="2">
        <f t="shared" si="2"/>
        <v>18900</v>
      </c>
      <c r="E10" s="2">
        <f t="shared" si="2"/>
        <v>19950</v>
      </c>
      <c r="F10" s="2">
        <f t="shared" si="2"/>
        <v>18900</v>
      </c>
      <c r="G10" s="2">
        <f t="shared" si="2"/>
        <v>20230</v>
      </c>
      <c r="H10" s="2">
        <f t="shared" si="2"/>
        <v>21105</v>
      </c>
      <c r="I10" s="2">
        <f t="shared" si="2"/>
        <v>22155</v>
      </c>
      <c r="J10" s="2">
        <f t="shared" si="2"/>
        <v>21105</v>
      </c>
      <c r="K10" s="2">
        <f t="shared" si="2"/>
        <v>22155</v>
      </c>
      <c r="L10" s="2">
        <f t="shared" si="2"/>
        <v>24360</v>
      </c>
      <c r="M10" s="2">
        <f t="shared" si="2"/>
        <v>24360</v>
      </c>
      <c r="N10" s="2">
        <v>49140.36</v>
      </c>
      <c r="O10" s="3">
        <f t="shared" si="0"/>
        <v>247170</v>
      </c>
    </row>
    <row r="11" spans="1:15" ht="15" customHeight="1">
      <c r="A11" s="7" t="s">
        <v>68</v>
      </c>
      <c r="B11" s="8">
        <f t="shared" ref="B11:M11" si="3">B7-B10</f>
        <v>41525</v>
      </c>
      <c r="C11" s="8">
        <f t="shared" si="3"/>
        <v>41525</v>
      </c>
      <c r="D11" s="8">
        <f t="shared" si="3"/>
        <v>45100</v>
      </c>
      <c r="E11" s="8">
        <f t="shared" si="3"/>
        <v>47050</v>
      </c>
      <c r="F11" s="8">
        <f t="shared" si="3"/>
        <v>45100</v>
      </c>
      <c r="G11" s="8">
        <f t="shared" si="3"/>
        <v>49570</v>
      </c>
      <c r="H11" s="8">
        <f t="shared" si="3"/>
        <v>51195</v>
      </c>
      <c r="I11" s="8">
        <f t="shared" si="3"/>
        <v>53145</v>
      </c>
      <c r="J11" s="8">
        <f t="shared" si="3"/>
        <v>51195</v>
      </c>
      <c r="K11" s="8">
        <f t="shared" si="3"/>
        <v>53145</v>
      </c>
      <c r="L11" s="8">
        <f t="shared" si="3"/>
        <v>59240</v>
      </c>
      <c r="M11" s="8">
        <f t="shared" si="3"/>
        <v>59240</v>
      </c>
      <c r="N11" s="8">
        <v>165146.79999999999</v>
      </c>
      <c r="O11" s="9">
        <f t="shared" si="0"/>
        <v>597030</v>
      </c>
    </row>
    <row r="12" spans="1:15" ht="12.75" customHeight="1">
      <c r="A12" s="4" t="s">
        <v>108</v>
      </c>
      <c r="B12" s="5">
        <f>'26-29_Sachkosten'!B53</f>
        <v>6990.4699999999993</v>
      </c>
      <c r="C12" s="5">
        <f>'26-29_Sachkosten'!C53</f>
        <v>6990.4699999999993</v>
      </c>
      <c r="D12" s="5">
        <f>'26-29_Sachkosten'!D53</f>
        <v>8040.4699999999993</v>
      </c>
      <c r="E12" s="5">
        <f>'26-29_Sachkosten'!E53</f>
        <v>6990.4699999999993</v>
      </c>
      <c r="F12" s="5">
        <f>'26-29_Sachkosten'!F53</f>
        <v>7595.4699999999993</v>
      </c>
      <c r="G12" s="5">
        <f>'26-29_Sachkosten'!G53</f>
        <v>21295.77</v>
      </c>
      <c r="H12" s="5">
        <f>'26-29_Sachkosten'!H53</f>
        <v>7245.77</v>
      </c>
      <c r="I12" s="5">
        <f>'26-29_Sachkosten'!I53</f>
        <v>7245.77</v>
      </c>
      <c r="J12" s="5">
        <f>'26-29_Sachkosten'!J53</f>
        <v>7245.77</v>
      </c>
      <c r="K12" s="5">
        <f>'26-29_Sachkosten'!K53</f>
        <v>8695.77</v>
      </c>
      <c r="L12" s="5">
        <f>'26-29_Sachkosten'!L53</f>
        <v>7245.77</v>
      </c>
      <c r="M12" s="5">
        <f>'26-29_Sachkosten'!M53</f>
        <v>9245.77</v>
      </c>
      <c r="N12" s="5">
        <v>30000</v>
      </c>
      <c r="O12" s="6">
        <f t="shared" si="0"/>
        <v>104827.74000000002</v>
      </c>
    </row>
    <row r="13" spans="1:15" ht="12.75" customHeight="1">
      <c r="A13" s="4" t="s">
        <v>109</v>
      </c>
      <c r="B13" s="5">
        <v>0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3378</v>
      </c>
      <c r="O13" s="6">
        <f t="shared" si="0"/>
        <v>0</v>
      </c>
    </row>
    <row r="14" spans="1:15" ht="12.75" customHeight="1">
      <c r="A14" s="4" t="s">
        <v>110</v>
      </c>
      <c r="B14" s="5">
        <f>'2027_Monatsplanung'!M14</f>
        <v>1556.8611111111113</v>
      </c>
      <c r="C14" s="5">
        <f>B14</f>
        <v>1556.8611111111113</v>
      </c>
      <c r="D14" s="5">
        <f t="shared" ref="D14:M14" si="4">C14</f>
        <v>1556.8611111111113</v>
      </c>
      <c r="E14" s="5">
        <f t="shared" si="4"/>
        <v>1556.8611111111113</v>
      </c>
      <c r="F14" s="5">
        <f t="shared" si="4"/>
        <v>1556.8611111111113</v>
      </c>
      <c r="G14" s="5">
        <f t="shared" si="4"/>
        <v>1556.8611111111113</v>
      </c>
      <c r="H14" s="5">
        <f t="shared" si="4"/>
        <v>1556.8611111111113</v>
      </c>
      <c r="I14" s="5">
        <f t="shared" si="4"/>
        <v>1556.8611111111113</v>
      </c>
      <c r="J14" s="5">
        <f t="shared" si="4"/>
        <v>1556.8611111111113</v>
      </c>
      <c r="K14" s="5">
        <f t="shared" si="4"/>
        <v>1556.8611111111113</v>
      </c>
      <c r="L14" s="5">
        <f t="shared" si="4"/>
        <v>1556.8611111111113</v>
      </c>
      <c r="M14" s="5">
        <f t="shared" si="4"/>
        <v>1556.8611111111113</v>
      </c>
      <c r="N14" s="5">
        <v>18584.723999999998</v>
      </c>
      <c r="O14" s="6">
        <f t="shared" si="0"/>
        <v>18682.333333333336</v>
      </c>
    </row>
    <row r="15" spans="1:15" ht="12.75" customHeight="1">
      <c r="A15" s="4" t="s">
        <v>111</v>
      </c>
      <c r="B15" s="5">
        <v>0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1000</v>
      </c>
      <c r="O15" s="6">
        <f t="shared" si="0"/>
        <v>0</v>
      </c>
    </row>
    <row r="16" spans="1:15" ht="12.75" customHeight="1">
      <c r="A16" s="1" t="s">
        <v>112</v>
      </c>
      <c r="B16" s="2">
        <f t="shared" ref="B16:M16" si="5">B12+B13+B14+B15</f>
        <v>8547.3311111111107</v>
      </c>
      <c r="C16" s="2">
        <f t="shared" si="5"/>
        <v>8547.3311111111107</v>
      </c>
      <c r="D16" s="2">
        <f t="shared" si="5"/>
        <v>9597.3311111111107</v>
      </c>
      <c r="E16" s="2">
        <f t="shared" si="5"/>
        <v>8547.3311111111107</v>
      </c>
      <c r="F16" s="2">
        <f t="shared" si="5"/>
        <v>9152.3311111111107</v>
      </c>
      <c r="G16" s="2">
        <f t="shared" si="5"/>
        <v>22852.631111111114</v>
      </c>
      <c r="H16" s="2">
        <f t="shared" si="5"/>
        <v>8802.6311111111117</v>
      </c>
      <c r="I16" s="2">
        <f t="shared" si="5"/>
        <v>8802.6311111111117</v>
      </c>
      <c r="J16" s="2">
        <f t="shared" si="5"/>
        <v>8802.6311111111117</v>
      </c>
      <c r="K16" s="2">
        <f t="shared" si="5"/>
        <v>10252.631111111112</v>
      </c>
      <c r="L16" s="2">
        <f t="shared" si="5"/>
        <v>8802.6311111111117</v>
      </c>
      <c r="M16" s="2">
        <f t="shared" si="5"/>
        <v>10802.631111111112</v>
      </c>
      <c r="N16" s="2">
        <v>52962.724000000002</v>
      </c>
      <c r="O16" s="3">
        <f t="shared" si="0"/>
        <v>123510.07333333335</v>
      </c>
    </row>
    <row r="17" spans="1:15" ht="15" hidden="1" customHeight="1">
      <c r="A17" s="10" t="s">
        <v>113</v>
      </c>
      <c r="B17" s="11">
        <f t="shared" ref="B17:M17" si="6">B11-B16</f>
        <v>32977.668888888889</v>
      </c>
      <c r="C17" s="11">
        <f t="shared" si="6"/>
        <v>32977.668888888889</v>
      </c>
      <c r="D17" s="11">
        <f t="shared" si="6"/>
        <v>35502.668888888889</v>
      </c>
      <c r="E17" s="11">
        <f t="shared" si="6"/>
        <v>38502.668888888889</v>
      </c>
      <c r="F17" s="11">
        <f t="shared" si="6"/>
        <v>35947.668888888889</v>
      </c>
      <c r="G17" s="11">
        <f t="shared" si="6"/>
        <v>26717.368888888886</v>
      </c>
      <c r="H17" s="11">
        <f t="shared" si="6"/>
        <v>42392.368888888886</v>
      </c>
      <c r="I17" s="11">
        <f t="shared" si="6"/>
        <v>44342.368888888886</v>
      </c>
      <c r="J17" s="11">
        <f t="shared" si="6"/>
        <v>42392.368888888886</v>
      </c>
      <c r="K17" s="11">
        <f t="shared" si="6"/>
        <v>42892.368888888886</v>
      </c>
      <c r="L17" s="11">
        <f t="shared" si="6"/>
        <v>50437.368888888886</v>
      </c>
      <c r="M17" s="11">
        <f t="shared" si="6"/>
        <v>48437.368888888886</v>
      </c>
      <c r="N17" s="11">
        <v>112184.076</v>
      </c>
      <c r="O17" s="12">
        <f t="shared" si="0"/>
        <v>473519.92666666652</v>
      </c>
    </row>
    <row r="18" spans="1:15" ht="12.75" customHeight="1">
      <c r="A18" s="4" t="s">
        <v>149</v>
      </c>
      <c r="B18" s="5">
        <f>Personal!E15</f>
        <v>26270</v>
      </c>
      <c r="C18" s="5">
        <f>B18</f>
        <v>26270</v>
      </c>
      <c r="D18" s="5">
        <f t="shared" ref="D18:M18" si="7">C18</f>
        <v>26270</v>
      </c>
      <c r="E18" s="5">
        <f t="shared" si="7"/>
        <v>26270</v>
      </c>
      <c r="F18" s="5">
        <f t="shared" si="7"/>
        <v>26270</v>
      </c>
      <c r="G18" s="5">
        <f t="shared" si="7"/>
        <v>26270</v>
      </c>
      <c r="H18" s="5">
        <f t="shared" si="7"/>
        <v>26270</v>
      </c>
      <c r="I18" s="5">
        <f t="shared" si="7"/>
        <v>26270</v>
      </c>
      <c r="J18" s="5">
        <f t="shared" si="7"/>
        <v>26270</v>
      </c>
      <c r="K18" s="5">
        <f t="shared" si="7"/>
        <v>26270</v>
      </c>
      <c r="L18" s="5">
        <f t="shared" si="7"/>
        <v>26270</v>
      </c>
      <c r="M18" s="5">
        <f t="shared" si="7"/>
        <v>26270</v>
      </c>
      <c r="N18" s="5">
        <v>38214.464</v>
      </c>
      <c r="O18" s="6">
        <f t="shared" si="0"/>
        <v>315240</v>
      </c>
    </row>
    <row r="19" spans="1:15" ht="12.75" hidden="1" customHeight="1">
      <c r="A19" s="1" t="s">
        <v>115</v>
      </c>
      <c r="B19" s="2">
        <f t="shared" ref="B19:M19" si="8">B16+B18</f>
        <v>34817.331111111111</v>
      </c>
      <c r="C19" s="2">
        <f t="shared" si="8"/>
        <v>34817.331111111111</v>
      </c>
      <c r="D19" s="2">
        <f t="shared" si="8"/>
        <v>35867.331111111111</v>
      </c>
      <c r="E19" s="2">
        <f t="shared" si="8"/>
        <v>34817.331111111111</v>
      </c>
      <c r="F19" s="2">
        <f t="shared" si="8"/>
        <v>35422.331111111111</v>
      </c>
      <c r="G19" s="2">
        <f t="shared" si="8"/>
        <v>49122.631111111114</v>
      </c>
      <c r="H19" s="2">
        <f t="shared" si="8"/>
        <v>35072.631111111114</v>
      </c>
      <c r="I19" s="2">
        <f t="shared" si="8"/>
        <v>35072.631111111114</v>
      </c>
      <c r="J19" s="2">
        <f t="shared" si="8"/>
        <v>35072.631111111114</v>
      </c>
      <c r="K19" s="2">
        <f t="shared" si="8"/>
        <v>36522.631111111114</v>
      </c>
      <c r="L19" s="2">
        <f t="shared" si="8"/>
        <v>35072.631111111114</v>
      </c>
      <c r="M19" s="2">
        <f t="shared" si="8"/>
        <v>37072.631111111114</v>
      </c>
      <c r="N19" s="2">
        <v>91177.187999999995</v>
      </c>
      <c r="O19" s="3">
        <f t="shared" si="0"/>
        <v>438750.07333333348</v>
      </c>
    </row>
    <row r="20" spans="1:15" ht="15" customHeight="1">
      <c r="A20" s="7" t="s">
        <v>116</v>
      </c>
      <c r="B20" s="8">
        <f t="shared" ref="B20:M20" si="9">B17-B18</f>
        <v>6707.6688888888893</v>
      </c>
      <c r="C20" s="8">
        <f t="shared" si="9"/>
        <v>6707.6688888888893</v>
      </c>
      <c r="D20" s="8">
        <f t="shared" si="9"/>
        <v>9232.6688888888893</v>
      </c>
      <c r="E20" s="8">
        <f t="shared" si="9"/>
        <v>12232.668888888889</v>
      </c>
      <c r="F20" s="8">
        <f t="shared" si="9"/>
        <v>9677.6688888888893</v>
      </c>
      <c r="G20" s="8">
        <f t="shared" si="9"/>
        <v>447.36888888888643</v>
      </c>
      <c r="H20" s="8">
        <f t="shared" si="9"/>
        <v>16122.368888888886</v>
      </c>
      <c r="I20" s="8">
        <f t="shared" si="9"/>
        <v>18072.368888888886</v>
      </c>
      <c r="J20" s="8">
        <f t="shared" si="9"/>
        <v>16122.368888888886</v>
      </c>
      <c r="K20" s="8">
        <f t="shared" si="9"/>
        <v>16622.368888888886</v>
      </c>
      <c r="L20" s="8">
        <f t="shared" si="9"/>
        <v>24167.368888888886</v>
      </c>
      <c r="M20" s="8">
        <f t="shared" si="9"/>
        <v>22167.368888888886</v>
      </c>
      <c r="N20" s="8">
        <v>73969.611999999994</v>
      </c>
      <c r="O20" s="9">
        <f t="shared" si="0"/>
        <v>158279.92666666667</v>
      </c>
    </row>
    <row r="21" spans="1:15" ht="12.75" customHeight="1">
      <c r="A21" s="4" t="s">
        <v>117</v>
      </c>
      <c r="B21" s="113">
        <f>Finanzierungen!B112</f>
        <v>133.61872626154647</v>
      </c>
      <c r="C21" s="113">
        <f>Finanzierungen!C112</f>
        <v>130.83500279776428</v>
      </c>
      <c r="D21" s="113">
        <f>Finanzierungen!D112</f>
        <v>128.10927357281085</v>
      </c>
      <c r="E21" s="113">
        <f>Finanzierungen!E112</f>
        <v>125.44033037337726</v>
      </c>
      <c r="F21" s="113">
        <f>Finanzierungen!F112</f>
        <v>122.82699015726524</v>
      </c>
      <c r="G21" s="113">
        <f>Finanzierungen!G112</f>
        <v>120.26809452898887</v>
      </c>
      <c r="H21" s="113">
        <f>Finanzierungen!H112</f>
        <v>117.76250922630162</v>
      </c>
      <c r="I21" s="113">
        <f>Finanzierungen!I112</f>
        <v>115.30912361742031</v>
      </c>
      <c r="J21" s="113">
        <f>Finanzierungen!J112</f>
        <v>112.90685020872407</v>
      </c>
      <c r="K21" s="113">
        <f>Finanzierungen!K112</f>
        <v>110.55462416270899</v>
      </c>
      <c r="L21" s="113">
        <f>Finanzierungen!L112</f>
        <v>108.25140282598586</v>
      </c>
      <c r="M21" s="113">
        <f>Finanzierungen!M112</f>
        <v>105.99616526711117</v>
      </c>
      <c r="N21" s="5">
        <v>270.83330000000001</v>
      </c>
      <c r="O21" s="6">
        <f t="shared" si="0"/>
        <v>1431.8790930000048</v>
      </c>
    </row>
    <row r="22" spans="1:15" ht="15" customHeight="1">
      <c r="A22" s="7" t="s">
        <v>118</v>
      </c>
      <c r="B22" s="8">
        <f t="shared" ref="B22:M22" si="10">B20-B21</f>
        <v>6574.0501626273426</v>
      </c>
      <c r="C22" s="8">
        <f t="shared" si="10"/>
        <v>6576.8338860911254</v>
      </c>
      <c r="D22" s="8">
        <f t="shared" si="10"/>
        <v>9104.5596153160786</v>
      </c>
      <c r="E22" s="8">
        <f t="shared" si="10"/>
        <v>12107.228558515511</v>
      </c>
      <c r="F22" s="8">
        <f t="shared" si="10"/>
        <v>9554.8418987316236</v>
      </c>
      <c r="G22" s="8">
        <f t="shared" si="10"/>
        <v>327.10079435989758</v>
      </c>
      <c r="H22" s="8">
        <f t="shared" si="10"/>
        <v>16004.606379662584</v>
      </c>
      <c r="I22" s="8">
        <f t="shared" si="10"/>
        <v>17957.059765271468</v>
      </c>
      <c r="J22" s="8">
        <f t="shared" si="10"/>
        <v>16009.462038680162</v>
      </c>
      <c r="K22" s="8">
        <f t="shared" si="10"/>
        <v>16511.814264726177</v>
      </c>
      <c r="L22" s="8">
        <f t="shared" si="10"/>
        <v>24059.1174860629</v>
      </c>
      <c r="M22" s="8">
        <f t="shared" si="10"/>
        <v>22061.372723621775</v>
      </c>
      <c r="N22" s="8">
        <v>73698.778699999995</v>
      </c>
      <c r="O22" s="9">
        <f t="shared" si="0"/>
        <v>156848.04757366664</v>
      </c>
    </row>
    <row r="23" spans="1:15" ht="12.75" customHeight="1">
      <c r="A23" s="4" t="s">
        <v>119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2044</v>
      </c>
      <c r="O23" s="6">
        <f t="shared" si="0"/>
        <v>0</v>
      </c>
    </row>
    <row r="24" spans="1:15" ht="15" customHeight="1">
      <c r="A24" s="7" t="s">
        <v>120</v>
      </c>
      <c r="B24" s="8">
        <f t="shared" ref="B24:M24" si="11">B22+B23</f>
        <v>6574.0501626273426</v>
      </c>
      <c r="C24" s="8">
        <f t="shared" si="11"/>
        <v>6576.8338860911254</v>
      </c>
      <c r="D24" s="8">
        <f t="shared" si="11"/>
        <v>9104.5596153160786</v>
      </c>
      <c r="E24" s="8">
        <f t="shared" si="11"/>
        <v>12107.228558515511</v>
      </c>
      <c r="F24" s="8">
        <f t="shared" si="11"/>
        <v>9554.8418987316236</v>
      </c>
      <c r="G24" s="8">
        <f t="shared" si="11"/>
        <v>327.10079435989758</v>
      </c>
      <c r="H24" s="8">
        <f t="shared" si="11"/>
        <v>16004.606379662584</v>
      </c>
      <c r="I24" s="8">
        <f t="shared" si="11"/>
        <v>17957.059765271468</v>
      </c>
      <c r="J24" s="8">
        <f t="shared" si="11"/>
        <v>16009.462038680162</v>
      </c>
      <c r="K24" s="8">
        <f t="shared" si="11"/>
        <v>16511.814264726177</v>
      </c>
      <c r="L24" s="8">
        <f t="shared" si="11"/>
        <v>24059.1174860629</v>
      </c>
      <c r="M24" s="8">
        <f t="shared" si="11"/>
        <v>22061.372723621775</v>
      </c>
      <c r="N24" s="8">
        <v>75742.778699999995</v>
      </c>
      <c r="O24" s="9">
        <f t="shared" si="0"/>
        <v>156848.04757366664</v>
      </c>
    </row>
    <row r="25" spans="1:15" ht="34.5" customHeight="1">
      <c r="A25" s="166" t="s">
        <v>121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4"/>
    </row>
    <row r="26" spans="1:15" ht="12.75" customHeight="1">
      <c r="A26" s="4" t="s">
        <v>110</v>
      </c>
      <c r="B26" s="5">
        <f>B14</f>
        <v>1556.8611111111113</v>
      </c>
      <c r="C26" s="5">
        <f t="shared" ref="C26:M26" si="12">C14</f>
        <v>1556.8611111111113</v>
      </c>
      <c r="D26" s="5">
        <f t="shared" si="12"/>
        <v>1556.8611111111113</v>
      </c>
      <c r="E26" s="5">
        <f t="shared" si="12"/>
        <v>1556.8611111111113</v>
      </c>
      <c r="F26" s="5">
        <f t="shared" si="12"/>
        <v>1556.8611111111113</v>
      </c>
      <c r="G26" s="5">
        <f t="shared" si="12"/>
        <v>1556.8611111111113</v>
      </c>
      <c r="H26" s="5">
        <f t="shared" si="12"/>
        <v>1556.8611111111113</v>
      </c>
      <c r="I26" s="5">
        <f t="shared" si="12"/>
        <v>1556.8611111111113</v>
      </c>
      <c r="J26" s="5">
        <f t="shared" si="12"/>
        <v>1556.8611111111113</v>
      </c>
      <c r="K26" s="5">
        <f t="shared" si="12"/>
        <v>1556.8611111111113</v>
      </c>
      <c r="L26" s="5">
        <f t="shared" si="12"/>
        <v>1556.8611111111113</v>
      </c>
      <c r="M26" s="5">
        <f t="shared" si="12"/>
        <v>1556.8611111111113</v>
      </c>
      <c r="N26" s="5">
        <v>18584.723999999998</v>
      </c>
      <c r="O26" s="6">
        <f t="shared" ref="O26:O32" si="13">SUM(B26:M26)</f>
        <v>18682.333333333336</v>
      </c>
    </row>
    <row r="27" spans="1:15" ht="12.75" customHeight="1">
      <c r="A27" s="4" t="s">
        <v>111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1000</v>
      </c>
      <c r="N27" s="5">
        <v>1000</v>
      </c>
      <c r="O27" s="6">
        <f t="shared" si="13"/>
        <v>1000</v>
      </c>
    </row>
    <row r="28" spans="1:15" ht="15" customHeight="1">
      <c r="A28" s="7" t="s">
        <v>122</v>
      </c>
      <c r="B28" s="8">
        <f t="shared" ref="B28:M28" si="14">B24+B26+B27</f>
        <v>8130.9112737384539</v>
      </c>
      <c r="C28" s="8">
        <f t="shared" si="14"/>
        <v>8133.6949972022367</v>
      </c>
      <c r="D28" s="8">
        <f t="shared" si="14"/>
        <v>10661.42072642719</v>
      </c>
      <c r="E28" s="8">
        <f t="shared" si="14"/>
        <v>13664.089669626623</v>
      </c>
      <c r="F28" s="8">
        <f t="shared" si="14"/>
        <v>11111.703009842735</v>
      </c>
      <c r="G28" s="8">
        <f t="shared" si="14"/>
        <v>1883.9619054710088</v>
      </c>
      <c r="H28" s="8">
        <f t="shared" si="14"/>
        <v>17561.467490773695</v>
      </c>
      <c r="I28" s="8">
        <f t="shared" si="14"/>
        <v>19513.920876382581</v>
      </c>
      <c r="J28" s="8">
        <f t="shared" si="14"/>
        <v>17566.323149791271</v>
      </c>
      <c r="K28" s="8">
        <f t="shared" si="14"/>
        <v>18068.675375837287</v>
      </c>
      <c r="L28" s="8">
        <f t="shared" si="14"/>
        <v>25615.978597174013</v>
      </c>
      <c r="M28" s="8">
        <f t="shared" si="14"/>
        <v>24618.233834732884</v>
      </c>
      <c r="N28" s="8">
        <v>95327.502699999997</v>
      </c>
      <c r="O28" s="9">
        <f t="shared" si="13"/>
        <v>176530.38090699998</v>
      </c>
    </row>
    <row r="29" spans="1:15" ht="10.199999999999999">
      <c r="A29" s="4" t="s">
        <v>123</v>
      </c>
      <c r="B29" s="154">
        <f t="shared" ref="B29:M29" si="15">B4*19%</f>
        <v>11115</v>
      </c>
      <c r="C29" s="154">
        <f t="shared" si="15"/>
        <v>11115</v>
      </c>
      <c r="D29" s="154">
        <f t="shared" si="15"/>
        <v>12160</v>
      </c>
      <c r="E29" s="154">
        <f t="shared" si="15"/>
        <v>12730</v>
      </c>
      <c r="F29" s="154">
        <f t="shared" si="15"/>
        <v>12160</v>
      </c>
      <c r="G29" s="154">
        <f t="shared" si="15"/>
        <v>13262</v>
      </c>
      <c r="H29" s="154">
        <f t="shared" si="15"/>
        <v>13737</v>
      </c>
      <c r="I29" s="154">
        <f t="shared" si="15"/>
        <v>14307</v>
      </c>
      <c r="J29" s="154">
        <f t="shared" si="15"/>
        <v>13737</v>
      </c>
      <c r="K29" s="154">
        <f t="shared" si="15"/>
        <v>14307</v>
      </c>
      <c r="L29" s="154">
        <f t="shared" si="15"/>
        <v>15884</v>
      </c>
      <c r="M29" s="154">
        <f t="shared" si="15"/>
        <v>15884</v>
      </c>
      <c r="N29" s="154"/>
      <c r="O29" s="155">
        <f t="shared" si="13"/>
        <v>160398</v>
      </c>
    </row>
    <row r="30" spans="1:15" ht="10.199999999999999">
      <c r="A30" s="4" t="s">
        <v>124</v>
      </c>
      <c r="B30" s="154">
        <f>(B10+B12)*19%</f>
        <v>4553.4393</v>
      </c>
      <c r="C30" s="154">
        <f t="shared" ref="C30:F30" si="16">(C10+C12)*19%</f>
        <v>4553.4393</v>
      </c>
      <c r="D30" s="154">
        <f t="shared" si="16"/>
        <v>5118.6893</v>
      </c>
      <c r="E30" s="154">
        <f t="shared" si="16"/>
        <v>5118.6893</v>
      </c>
      <c r="F30" s="154">
        <f t="shared" si="16"/>
        <v>5034.1393000000007</v>
      </c>
      <c r="G30" s="154">
        <f>(G10+G12)*19%+F37*19%</f>
        <v>7889.8963000000012</v>
      </c>
      <c r="H30" s="154">
        <f t="shared" ref="H30:M30" si="17">(H10+H12)*19%+G37*19%</f>
        <v>5386.6463000000003</v>
      </c>
      <c r="I30" s="154">
        <f t="shared" si="17"/>
        <v>5586.1463000000003</v>
      </c>
      <c r="J30" s="154">
        <f t="shared" si="17"/>
        <v>5386.6463000000003</v>
      </c>
      <c r="K30" s="154">
        <f t="shared" si="17"/>
        <v>5861.6463000000003</v>
      </c>
      <c r="L30" s="154">
        <f t="shared" si="17"/>
        <v>6005.0963000000002</v>
      </c>
      <c r="M30" s="154">
        <f t="shared" si="17"/>
        <v>6385.0963000000011</v>
      </c>
      <c r="N30" s="156"/>
      <c r="O30" s="155">
        <f t="shared" si="13"/>
        <v>66879.570600000006</v>
      </c>
    </row>
    <row r="31" spans="1:15" ht="11.7" customHeight="1">
      <c r="A31" s="4" t="s">
        <v>125</v>
      </c>
      <c r="B31" s="154">
        <v>0</v>
      </c>
      <c r="C31" s="154">
        <f>B30+B37*19%</f>
        <v>4553.4393</v>
      </c>
      <c r="D31" s="154">
        <f t="shared" ref="D31:M31" si="18">C30+C37*19%</f>
        <v>4553.4393</v>
      </c>
      <c r="E31" s="154">
        <f t="shared" si="18"/>
        <v>5118.6893</v>
      </c>
      <c r="F31" s="154">
        <f t="shared" si="18"/>
        <v>5118.6893</v>
      </c>
      <c r="G31" s="154">
        <f t="shared" si="18"/>
        <v>5034.1393000000007</v>
      </c>
      <c r="H31" s="154">
        <f t="shared" si="18"/>
        <v>7889.8963000000012</v>
      </c>
      <c r="I31" s="154">
        <f t="shared" si="18"/>
        <v>5386.6463000000003</v>
      </c>
      <c r="J31" s="154">
        <f t="shared" si="18"/>
        <v>5586.1463000000003</v>
      </c>
      <c r="K31" s="154">
        <f t="shared" si="18"/>
        <v>5386.6463000000003</v>
      </c>
      <c r="L31" s="154">
        <f t="shared" si="18"/>
        <v>5861.6463000000003</v>
      </c>
      <c r="M31" s="154">
        <f t="shared" si="18"/>
        <v>6005.0963000000002</v>
      </c>
      <c r="N31" s="156">
        <f ca="1">SUM(INDIRECT(ADDRESS(27,$C$3+1)):INDIRECT(ADDRESS(27,$E$3+1)))</f>
        <v>1000</v>
      </c>
      <c r="O31" s="155">
        <f t="shared" si="13"/>
        <v>60494.474300000002</v>
      </c>
    </row>
    <row r="32" spans="1:15" ht="11.7" customHeight="1">
      <c r="A32" s="4" t="s">
        <v>126</v>
      </c>
      <c r="B32" s="154"/>
      <c r="C32" s="154">
        <f t="shared" ref="C32:M32" si="19">B29</f>
        <v>11115</v>
      </c>
      <c r="D32" s="154">
        <f t="shared" si="19"/>
        <v>11115</v>
      </c>
      <c r="E32" s="154">
        <f t="shared" si="19"/>
        <v>12160</v>
      </c>
      <c r="F32" s="154">
        <f t="shared" si="19"/>
        <v>12730</v>
      </c>
      <c r="G32" s="154">
        <f t="shared" si="19"/>
        <v>12160</v>
      </c>
      <c r="H32" s="154">
        <f t="shared" si="19"/>
        <v>13262</v>
      </c>
      <c r="I32" s="154">
        <f t="shared" si="19"/>
        <v>13737</v>
      </c>
      <c r="J32" s="154">
        <f t="shared" si="19"/>
        <v>14307</v>
      </c>
      <c r="K32" s="154">
        <f t="shared" si="19"/>
        <v>13737</v>
      </c>
      <c r="L32" s="154">
        <f t="shared" si="19"/>
        <v>14307</v>
      </c>
      <c r="M32" s="154">
        <f t="shared" si="19"/>
        <v>15884</v>
      </c>
      <c r="N32" s="154">
        <f>N8</f>
        <v>46023.21</v>
      </c>
      <c r="O32" s="155">
        <f t="shared" si="13"/>
        <v>144514</v>
      </c>
    </row>
    <row r="33" spans="1:15" ht="10.199999999999999">
      <c r="A33" s="4" t="s">
        <v>127</v>
      </c>
      <c r="B33" s="154">
        <f>Finanzierungen!B114</f>
        <v>843.90774480976722</v>
      </c>
      <c r="C33" s="154">
        <f>Finanzierungen!C114</f>
        <v>826.32633345956367</v>
      </c>
      <c r="D33" s="154">
        <f>Finanzierungen!D114</f>
        <v>809.11120151248952</v>
      </c>
      <c r="E33" s="154">
        <f>Finanzierungen!E114</f>
        <v>792.25471814764603</v>
      </c>
      <c r="F33" s="154">
        <f>Finanzierungen!F114</f>
        <v>775.74941151957</v>
      </c>
      <c r="G33" s="154">
        <f>Finanzierungen!G114</f>
        <v>759.58796544624556</v>
      </c>
      <c r="H33" s="154">
        <f>Finanzierungen!H114</f>
        <v>743.7632161661154</v>
      </c>
      <c r="I33" s="154">
        <f>Finanzierungen!I114</f>
        <v>728.26814916265459</v>
      </c>
      <c r="J33" s="154">
        <f>Finanzierungen!J114</f>
        <v>713.09589605509927</v>
      </c>
      <c r="K33" s="154">
        <f>Finanzierungen!K114</f>
        <v>698.2397315539514</v>
      </c>
      <c r="L33" s="154">
        <f>Finanzierungen!L114</f>
        <v>683.69307047991072</v>
      </c>
      <c r="M33" s="154">
        <f>Finanzierungen!M114</f>
        <v>669.44946484491254</v>
      </c>
      <c r="N33" s="154">
        <f ca="1">SUM(INDIRECT(ADDRESS(29,$C$3+1)):INDIRECT(ADDRESS(29,$E$3+1)))</f>
        <v>160398</v>
      </c>
      <c r="O33" s="155">
        <f t="shared" ref="O33:O38" si="20">SUM(B33:M33)</f>
        <v>9043.4469031579247</v>
      </c>
    </row>
    <row r="34" spans="1:15" ht="10.199999999999999">
      <c r="A34" s="171" t="s">
        <v>128</v>
      </c>
      <c r="B34" s="154">
        <f>'2027_Monatsplanung'!O38</f>
        <v>95303.152744756386</v>
      </c>
      <c r="C34" s="154">
        <v>0</v>
      </c>
      <c r="D34" s="154">
        <v>0</v>
      </c>
      <c r="E34" s="154">
        <v>0</v>
      </c>
      <c r="F34" s="154">
        <v>0</v>
      </c>
      <c r="G34" s="154">
        <v>0</v>
      </c>
      <c r="H34" s="154">
        <v>0</v>
      </c>
      <c r="I34" s="154">
        <v>0</v>
      </c>
      <c r="J34" s="154">
        <v>0</v>
      </c>
      <c r="K34" s="154">
        <v>0</v>
      </c>
      <c r="L34" s="154">
        <v>0</v>
      </c>
      <c r="M34" s="154">
        <v>0</v>
      </c>
      <c r="N34" s="154">
        <f ca="1">SUM(INDIRECT(ADDRESS(30,$C$3+1)):INDIRECT(ADDRESS(30,$E$3+1)))</f>
        <v>66879.570600000006</v>
      </c>
      <c r="O34" s="155">
        <f t="shared" si="20"/>
        <v>95303.152744756386</v>
      </c>
    </row>
    <row r="35" spans="1:15" ht="10.199999999999999">
      <c r="A35" s="4" t="s">
        <v>129</v>
      </c>
      <c r="B35" s="154">
        <v>0</v>
      </c>
      <c r="C35" s="154">
        <v>0</v>
      </c>
      <c r="D35" s="154">
        <v>0</v>
      </c>
      <c r="E35" s="154">
        <v>0</v>
      </c>
      <c r="F35" s="154">
        <v>0</v>
      </c>
      <c r="G35" s="154">
        <v>0</v>
      </c>
      <c r="H35" s="154">
        <v>0</v>
      </c>
      <c r="I35" s="154">
        <v>0</v>
      </c>
      <c r="J35" s="154">
        <v>0</v>
      </c>
      <c r="K35" s="154">
        <v>0</v>
      </c>
      <c r="L35" s="154">
        <v>0</v>
      </c>
      <c r="M35" s="154">
        <v>0</v>
      </c>
      <c r="N35" s="154"/>
      <c r="O35" s="155">
        <f t="shared" si="20"/>
        <v>0</v>
      </c>
    </row>
    <row r="36" spans="1:15" ht="10.199999999999999">
      <c r="A36" s="4" t="s">
        <v>150</v>
      </c>
      <c r="B36" s="154"/>
      <c r="C36" s="154"/>
      <c r="D36" s="154"/>
      <c r="E36" s="154"/>
      <c r="F36" s="154"/>
      <c r="G36" s="154"/>
      <c r="H36" s="154"/>
      <c r="I36" s="154"/>
      <c r="J36" s="154"/>
      <c r="K36" s="154"/>
      <c r="L36" s="154"/>
      <c r="M36" s="154"/>
      <c r="N36" s="154"/>
      <c r="O36" s="155">
        <f t="shared" si="20"/>
        <v>0</v>
      </c>
    </row>
    <row r="37" spans="1:15" ht="10.199999999999999">
      <c r="A37" s="4" t="s">
        <v>131</v>
      </c>
      <c r="B37" s="154">
        <v>0</v>
      </c>
      <c r="C37" s="154">
        <v>0</v>
      </c>
      <c r="D37" s="154">
        <v>0</v>
      </c>
      <c r="E37" s="154">
        <v>0</v>
      </c>
      <c r="F37" s="154">
        <v>0</v>
      </c>
      <c r="G37" s="154">
        <v>0</v>
      </c>
      <c r="H37" s="154">
        <v>0</v>
      </c>
      <c r="I37" s="154">
        <v>0</v>
      </c>
      <c r="J37" s="154">
        <v>0</v>
      </c>
      <c r="K37" s="154">
        <v>0</v>
      </c>
      <c r="L37" s="154">
        <v>0</v>
      </c>
      <c r="M37" s="154">
        <v>0</v>
      </c>
      <c r="N37" s="154">
        <f ca="1">SUM(INDIRECT(ADDRESS(31,$C$3+1)):INDIRECT(ADDRESS(31,$E$3+1)))</f>
        <v>60494.474300000002</v>
      </c>
      <c r="O37" s="155">
        <f t="shared" si="20"/>
        <v>0</v>
      </c>
    </row>
    <row r="38" spans="1:15" ht="13.95" customHeight="1">
      <c r="A38" s="158" t="s">
        <v>147</v>
      </c>
      <c r="B38" s="159">
        <f>B28+B29-B30+B31-B32-B33+B34+B35+B36-B37</f>
        <v>109151.71697368508</v>
      </c>
      <c r="C38" s="159">
        <f t="shared" ref="C38:M38" si="21">C28+C29-C30+C31-C32-C33+C34+C35+C36-C37</f>
        <v>7307.3686637426736</v>
      </c>
      <c r="D38" s="159">
        <f t="shared" si="21"/>
        <v>10332.059524914701</v>
      </c>
      <c r="E38" s="159">
        <f t="shared" si="21"/>
        <v>13441.834951478975</v>
      </c>
      <c r="F38" s="159">
        <f t="shared" si="21"/>
        <v>9850.503598323161</v>
      </c>
      <c r="G38" s="159">
        <f t="shared" si="21"/>
        <v>-629.38305997523776</v>
      </c>
      <c r="H38" s="159">
        <f t="shared" si="21"/>
        <v>19795.954274607582</v>
      </c>
      <c r="I38" s="159">
        <f t="shared" si="21"/>
        <v>19156.152727219927</v>
      </c>
      <c r="J38" s="159">
        <f t="shared" si="21"/>
        <v>16482.727253736171</v>
      </c>
      <c r="K38" s="159">
        <f t="shared" si="21"/>
        <v>17465.435644283334</v>
      </c>
      <c r="L38" s="159">
        <f t="shared" si="21"/>
        <v>26365.835526694103</v>
      </c>
      <c r="M38" s="159">
        <f t="shared" si="21"/>
        <v>23568.784369887973</v>
      </c>
      <c r="N38" s="159">
        <f ca="1">N28-N33+N34-N37</f>
        <v>-58685.400999999998</v>
      </c>
      <c r="O38" s="160">
        <f t="shared" si="20"/>
        <v>272288.99044859846</v>
      </c>
    </row>
    <row r="39" spans="1:15" ht="15" customHeight="1" thickBot="1">
      <c r="A39" s="157" t="s">
        <v>132</v>
      </c>
      <c r="B39" s="161">
        <f>B38</f>
        <v>109151.71697368508</v>
      </c>
      <c r="C39" s="161">
        <f>B39+C38</f>
        <v>116459.08563742775</v>
      </c>
      <c r="D39" s="161">
        <f t="shared" ref="D39:M39" si="22">C39+D38</f>
        <v>126791.14516234245</v>
      </c>
      <c r="E39" s="161">
        <f t="shared" si="22"/>
        <v>140232.98011382142</v>
      </c>
      <c r="F39" s="161">
        <f t="shared" si="22"/>
        <v>150083.48371214457</v>
      </c>
      <c r="G39" s="161">
        <f t="shared" si="22"/>
        <v>149454.10065216935</v>
      </c>
      <c r="H39" s="161">
        <f>G39+H38</f>
        <v>169250.05492677694</v>
      </c>
      <c r="I39" s="161">
        <f t="shared" si="22"/>
        <v>188406.20765399685</v>
      </c>
      <c r="J39" s="161">
        <f t="shared" si="22"/>
        <v>204888.93490773303</v>
      </c>
      <c r="K39" s="161">
        <f t="shared" si="22"/>
        <v>222354.37055201636</v>
      </c>
      <c r="L39" s="161">
        <f t="shared" si="22"/>
        <v>248720.20607871047</v>
      </c>
      <c r="M39" s="161">
        <f t="shared" si="22"/>
        <v>272288.99044859846</v>
      </c>
      <c r="N39" s="161"/>
      <c r="O39" s="162"/>
    </row>
    <row r="40" spans="1:15" ht="9.75" customHeight="1" thickTop="1"/>
    <row r="41" spans="1:15" ht="9.75" customHeight="1"/>
    <row r="42" spans="1:15" ht="9.75" customHeight="1"/>
    <row r="43" spans="1:15" ht="9.75" customHeight="1"/>
    <row r="44" spans="1:15" ht="9.75" customHeight="1"/>
    <row r="45" spans="1:15" ht="9.75" customHeight="1"/>
    <row r="46" spans="1:15" ht="9.75" customHeight="1"/>
    <row r="47" spans="1:15" ht="9.75" customHeight="1"/>
    <row r="48" spans="1:15" ht="9.75" customHeight="1"/>
    <row r="49" ht="9.75" customHeight="1"/>
    <row r="50" ht="9.75" customHeight="1"/>
    <row r="51" ht="9.75" customHeight="1"/>
    <row r="52" ht="9.75" customHeight="1"/>
    <row r="53" ht="9.75" customHeight="1"/>
    <row r="54" ht="9.75" customHeight="1"/>
    <row r="55" ht="9.75" customHeight="1"/>
    <row r="56" ht="9.75" customHeight="1"/>
    <row r="57" ht="9.75" customHeight="1"/>
    <row r="58" ht="9.75" customHeight="1"/>
    <row r="59" ht="9.75" customHeight="1"/>
    <row r="60" ht="9.75" customHeight="1"/>
    <row r="61" ht="9.75" customHeight="1"/>
    <row r="62" ht="9.75" customHeight="1"/>
    <row r="63" ht="9.75" customHeight="1"/>
    <row r="64" ht="9.75" customHeight="1"/>
    <row r="65" ht="9.75" customHeight="1"/>
    <row r="66" ht="9.75" customHeight="1"/>
    <row r="67" ht="9.75" customHeight="1"/>
    <row r="68" ht="9.75" customHeight="1"/>
    <row r="69" ht="9.75" customHeight="1"/>
    <row r="70" ht="9.75" customHeight="1"/>
    <row r="71" ht="9.75" customHeight="1"/>
    <row r="72" ht="9.75" customHeight="1"/>
    <row r="73" ht="9.75" customHeight="1"/>
    <row r="74" ht="9.75" customHeight="1"/>
    <row r="75" ht="9.75" customHeight="1"/>
    <row r="76" ht="9.75" customHeight="1"/>
    <row r="77" ht="9.75" customHeight="1"/>
    <row r="78" ht="9.75" customHeight="1"/>
    <row r="79" ht="9.75" customHeight="1"/>
    <row r="80" ht="9.75" customHeight="1"/>
    <row r="81" ht="9.75" customHeight="1"/>
    <row r="82" ht="9.75" customHeight="1"/>
    <row r="83" ht="9.75" customHeight="1"/>
    <row r="84" ht="9.75" customHeight="1"/>
    <row r="85" ht="9.75" customHeight="1"/>
    <row r="86" ht="9.75" customHeight="1"/>
    <row r="87" ht="9.75" customHeight="1"/>
    <row r="88" ht="9.75" customHeight="1"/>
    <row r="89" ht="9.75" customHeight="1"/>
    <row r="90" ht="9.75" customHeight="1"/>
    <row r="91" ht="9.75" customHeight="1"/>
    <row r="92" ht="9.75" customHeight="1"/>
    <row r="93" ht="9.75" customHeight="1"/>
    <row r="94" ht="9.75" customHeight="1"/>
    <row r="95" ht="9.75" customHeight="1"/>
    <row r="96" ht="9.75" customHeight="1"/>
    <row r="97" ht="9.75" customHeight="1"/>
    <row r="98" ht="9.75" customHeight="1"/>
    <row r="99" ht="9.75" customHeight="1"/>
    <row r="100" ht="9.75" customHeight="1"/>
    <row r="101" ht="9.75" customHeight="1"/>
    <row r="102" ht="9.75" customHeight="1"/>
    <row r="103" ht="9.75" customHeight="1"/>
    <row r="104" ht="9.75" customHeight="1"/>
    <row r="105" ht="9.75" customHeight="1"/>
    <row r="106" ht="9.75" customHeight="1"/>
    <row r="107" ht="9.75" customHeight="1"/>
    <row r="108" ht="9.75" customHeight="1"/>
    <row r="109" ht="9.75" customHeight="1"/>
    <row r="110" ht="9.75" customHeight="1"/>
    <row r="111" ht="9.75" customHeight="1"/>
    <row r="112" ht="9.75" customHeight="1"/>
    <row r="113" ht="9.75" customHeight="1"/>
    <row r="114" ht="9.75" customHeight="1"/>
    <row r="115" ht="9.75" customHeight="1"/>
    <row r="116" ht="9.75" customHeight="1"/>
    <row r="117" ht="9.75" customHeight="1"/>
    <row r="118" ht="9.75" customHeight="1"/>
    <row r="119" ht="9.75" customHeight="1"/>
    <row r="120" ht="9.75" customHeight="1"/>
    <row r="121" ht="9.75" customHeight="1"/>
    <row r="122" ht="9.75" customHeight="1"/>
    <row r="123" ht="9.75" customHeight="1"/>
    <row r="124" ht="9.75" customHeight="1"/>
    <row r="125" ht="9.75" customHeight="1"/>
    <row r="126" ht="9.75" customHeight="1"/>
    <row r="127" ht="9.75" customHeight="1"/>
    <row r="128" ht="9.75" customHeight="1"/>
    <row r="129" ht="9.75" customHeight="1"/>
    <row r="130" ht="9.75" customHeight="1"/>
    <row r="131" ht="9.75" customHeight="1"/>
    <row r="132" ht="9.75" customHeight="1"/>
    <row r="133" ht="9.75" customHeight="1"/>
    <row r="134" ht="9.75" customHeight="1"/>
    <row r="135" ht="9.75" customHeight="1"/>
    <row r="136" ht="9.75" customHeight="1"/>
    <row r="137" ht="9.75" customHeight="1"/>
    <row r="138" ht="9.75" customHeight="1"/>
    <row r="139" ht="9.75" customHeight="1"/>
    <row r="140" ht="9.75" customHeight="1"/>
    <row r="141" ht="9.75" customHeight="1"/>
    <row r="142" ht="9.75" customHeight="1"/>
    <row r="143" ht="9.75" customHeight="1"/>
    <row r="144" ht="9.75" customHeight="1"/>
    <row r="145" ht="9.75" customHeight="1"/>
    <row r="146" ht="9.75" customHeight="1"/>
    <row r="147" ht="9.75" customHeight="1"/>
    <row r="148" ht="9.75" customHeight="1"/>
    <row r="149" ht="9.75" customHeight="1"/>
    <row r="150" ht="9.75" customHeight="1"/>
    <row r="151" ht="9.75" customHeight="1"/>
    <row r="152" ht="9.75" customHeight="1"/>
    <row r="153" ht="9.75" customHeight="1"/>
    <row r="154" ht="9.75" customHeight="1"/>
    <row r="155" ht="9.75" customHeight="1"/>
    <row r="156" ht="9.75" customHeight="1"/>
    <row r="157" ht="9.75" customHeight="1"/>
    <row r="158" ht="9.75" customHeight="1"/>
    <row r="159" ht="9.75" customHeight="1"/>
    <row r="160" ht="9.75" customHeight="1"/>
    <row r="161" ht="9.75" customHeight="1"/>
    <row r="162" ht="9.75" customHeight="1"/>
    <row r="163" ht="9.75" customHeight="1"/>
    <row r="164" ht="9.75" customHeight="1"/>
    <row r="165" ht="9.75" customHeight="1"/>
    <row r="166" ht="9.75" customHeight="1"/>
    <row r="167" ht="9.75" customHeight="1"/>
    <row r="168" ht="9.75" customHeight="1"/>
    <row r="169" ht="9.75" customHeight="1"/>
    <row r="170" ht="9.75" customHeight="1"/>
    <row r="171" ht="9.75" customHeight="1"/>
    <row r="172" ht="9.75" customHeight="1"/>
    <row r="173" ht="9.75" customHeight="1"/>
    <row r="174" ht="9.75" customHeight="1"/>
    <row r="175" ht="9.75" customHeight="1"/>
    <row r="176" ht="9.75" customHeight="1"/>
    <row r="177" ht="9.75" customHeight="1"/>
    <row r="178" ht="9.75" customHeight="1"/>
    <row r="179" ht="9.75" customHeight="1"/>
    <row r="180" ht="9.75" customHeight="1"/>
    <row r="181" ht="9.75" customHeight="1"/>
    <row r="182" ht="9.75" customHeight="1"/>
    <row r="183" ht="9.75" customHeight="1"/>
    <row r="184" ht="9.75" customHeight="1"/>
    <row r="185" ht="9.75" customHeight="1"/>
    <row r="186" ht="9.75" customHeight="1"/>
    <row r="187" ht="9.75" customHeight="1"/>
    <row r="188" ht="9.75" customHeight="1"/>
    <row r="189" ht="9.75" customHeight="1"/>
    <row r="190" ht="9.75" customHeight="1"/>
    <row r="191" ht="9.75" customHeight="1"/>
    <row r="192" ht="9.75" customHeight="1"/>
    <row r="193" ht="9.75" customHeight="1"/>
    <row r="194" ht="9.75" customHeight="1"/>
    <row r="195" ht="9.75" customHeight="1"/>
    <row r="196" ht="9.75" customHeight="1"/>
    <row r="197" ht="9.75" customHeight="1"/>
    <row r="198" ht="9.75" customHeight="1"/>
    <row r="199" ht="9.75" customHeight="1"/>
    <row r="200" ht="9.75" customHeight="1"/>
    <row r="201" ht="9.75" customHeight="1"/>
    <row r="202" ht="9.75" customHeight="1"/>
    <row r="203" ht="9.75" customHeight="1"/>
    <row r="204" ht="9.75" customHeight="1"/>
    <row r="205" ht="9.75" customHeight="1"/>
    <row r="206" ht="9.75" customHeight="1"/>
    <row r="207" ht="9.75" customHeight="1"/>
    <row r="208" ht="9.75" customHeight="1"/>
    <row r="209" ht="9.75" customHeight="1"/>
    <row r="210" ht="9.75" customHeight="1"/>
    <row r="211" ht="9.75" customHeight="1"/>
    <row r="212" ht="9.75" customHeight="1"/>
    <row r="213" ht="9.75" customHeight="1"/>
    <row r="214" ht="9.75" customHeight="1"/>
    <row r="215" ht="9.75" customHeight="1"/>
    <row r="216" ht="9.75" customHeight="1"/>
    <row r="217" ht="9.75" customHeight="1"/>
    <row r="218" ht="9.75" customHeight="1"/>
    <row r="219" ht="9.75" customHeight="1"/>
    <row r="220" ht="9.75" customHeight="1"/>
    <row r="221" ht="9.75" customHeight="1"/>
    <row r="222" ht="9.75" customHeight="1"/>
    <row r="223" ht="9.75" customHeight="1"/>
    <row r="224" ht="9.75" customHeight="1"/>
    <row r="225" ht="9.75" customHeight="1"/>
    <row r="226" ht="9.75" customHeight="1"/>
    <row r="227" ht="9.75" customHeight="1"/>
    <row r="228" ht="9.75" customHeight="1"/>
    <row r="229" ht="9.75" customHeight="1"/>
    <row r="230" ht="9.75" customHeight="1"/>
    <row r="231" ht="9.75" customHeight="1"/>
    <row r="232" ht="9.75" customHeight="1"/>
    <row r="233" ht="9.75" customHeight="1"/>
    <row r="234" ht="9.75" customHeight="1"/>
    <row r="235" ht="9.75" customHeight="1"/>
    <row r="236" ht="9.75" customHeight="1"/>
    <row r="237" ht="9.75" customHeight="1"/>
    <row r="238" ht="9.75" customHeight="1"/>
    <row r="239" ht="9.75" customHeight="1"/>
    <row r="240" ht="9.75" customHeight="1"/>
    <row r="241" ht="9.75" customHeight="1"/>
    <row r="242" ht="9.75" customHeight="1"/>
    <row r="243" ht="9.75" customHeight="1"/>
    <row r="244" ht="9.75" customHeight="1"/>
    <row r="245" ht="9.75" customHeight="1"/>
    <row r="246" ht="9.75" customHeight="1"/>
    <row r="247" ht="9.75" customHeight="1"/>
    <row r="248" ht="9.75" customHeight="1"/>
    <row r="249" ht="9.75" customHeight="1"/>
    <row r="250" ht="9.75" customHeight="1"/>
    <row r="251" ht="9.75" customHeight="1"/>
    <row r="252" ht="9.75" customHeight="1"/>
    <row r="253" ht="9.75" customHeight="1"/>
    <row r="254" ht="9.75" customHeight="1"/>
    <row r="255" ht="9.75" customHeight="1"/>
    <row r="256" ht="9.75" customHeight="1"/>
    <row r="257" ht="9.75" customHeight="1"/>
    <row r="258" ht="9.75" customHeight="1"/>
    <row r="259" ht="9.75" customHeight="1"/>
    <row r="260" ht="9.75" customHeight="1"/>
    <row r="261" ht="9.75" customHeight="1"/>
    <row r="262" ht="9.75" customHeight="1"/>
    <row r="263" ht="9.75" customHeight="1"/>
    <row r="264" ht="9.75" customHeight="1"/>
    <row r="265" ht="9.75" customHeight="1"/>
    <row r="266" ht="9.75" customHeight="1"/>
    <row r="267" ht="9.75" customHeight="1"/>
    <row r="268" ht="9.75" customHeight="1"/>
    <row r="269" ht="9.75" customHeight="1"/>
    <row r="270" ht="9.75" customHeight="1"/>
    <row r="271" ht="9.75" customHeight="1"/>
    <row r="272" ht="9.75" customHeight="1"/>
    <row r="273" ht="9.75" customHeight="1"/>
    <row r="274" ht="9.75" customHeight="1"/>
    <row r="275" ht="9.75" customHeight="1"/>
    <row r="276" ht="9.75" customHeight="1"/>
    <row r="277" ht="9.75" customHeight="1"/>
    <row r="278" ht="9.75" customHeight="1"/>
    <row r="279" ht="9.75" customHeight="1"/>
    <row r="280" ht="9.75" customHeight="1"/>
    <row r="281" ht="9.75" customHeight="1"/>
    <row r="282" ht="9.75" customHeight="1"/>
    <row r="283" ht="9.75" customHeight="1"/>
    <row r="284" ht="9.75" customHeight="1"/>
    <row r="285" ht="9.75" customHeight="1"/>
    <row r="286" ht="9.75" customHeight="1"/>
    <row r="287" ht="9.75" customHeight="1"/>
    <row r="288" ht="9.75" customHeight="1"/>
    <row r="289" ht="9.75" customHeight="1"/>
    <row r="290" ht="9.75" customHeight="1"/>
    <row r="291" ht="9.75" customHeight="1"/>
    <row r="292" ht="9.75" customHeight="1"/>
    <row r="293" ht="9.75" customHeight="1"/>
    <row r="294" ht="9.75" customHeight="1"/>
    <row r="295" ht="9.75" customHeight="1"/>
    <row r="296" ht="9.75" customHeight="1"/>
    <row r="297" ht="9.75" customHeight="1"/>
    <row r="298" ht="9.75" customHeight="1"/>
    <row r="299" ht="9.75" customHeight="1"/>
    <row r="300" ht="9.75" customHeight="1"/>
    <row r="301" ht="9.75" customHeight="1"/>
    <row r="302" ht="9.75" customHeight="1"/>
    <row r="303" ht="9.75" customHeight="1"/>
    <row r="304" ht="9.75" customHeight="1"/>
    <row r="305" ht="9.75" customHeight="1"/>
    <row r="306" ht="9.75" customHeight="1"/>
    <row r="307" ht="9.75" customHeight="1"/>
    <row r="308" ht="9.75" customHeight="1"/>
    <row r="309" ht="9.75" customHeight="1"/>
    <row r="310" ht="9.75" customHeight="1"/>
    <row r="311" ht="9.75" customHeight="1"/>
    <row r="312" ht="9.75" customHeight="1"/>
    <row r="313" ht="9.75" customHeight="1"/>
    <row r="314" ht="9.75" customHeight="1"/>
    <row r="315" ht="9.75" customHeight="1"/>
    <row r="316" ht="9.75" customHeight="1"/>
    <row r="317" ht="9.75" customHeight="1"/>
    <row r="318" ht="9.75" customHeight="1"/>
    <row r="319" ht="9.75" customHeight="1"/>
    <row r="320" ht="9.75" customHeight="1"/>
    <row r="321" ht="9.75" customHeight="1"/>
    <row r="322" ht="9.75" customHeight="1"/>
    <row r="323" ht="9.75" customHeight="1"/>
    <row r="324" ht="9.75" customHeight="1"/>
    <row r="325" ht="9.75" customHeight="1"/>
    <row r="326" ht="9.75" customHeight="1"/>
    <row r="327" ht="9.75" customHeight="1"/>
    <row r="328" ht="9.75" customHeight="1"/>
    <row r="329" ht="9.75" customHeight="1"/>
    <row r="330" ht="9.75" customHeight="1"/>
    <row r="331" ht="9.75" customHeight="1"/>
    <row r="332" ht="9.75" customHeight="1"/>
    <row r="333" ht="9.75" customHeight="1"/>
    <row r="334" ht="9.75" customHeight="1"/>
    <row r="335" ht="9.75" customHeight="1"/>
    <row r="336" ht="9.75" customHeight="1"/>
    <row r="337" ht="9.75" customHeight="1"/>
    <row r="338" ht="9.75" customHeight="1"/>
    <row r="339" ht="9.75" customHeight="1"/>
    <row r="340" ht="9.75" customHeight="1"/>
    <row r="341" ht="9.75" customHeight="1"/>
    <row r="342" ht="9.75" customHeight="1"/>
    <row r="343" ht="9.75" customHeight="1"/>
    <row r="344" ht="9.75" customHeight="1"/>
    <row r="345" ht="9.75" customHeight="1"/>
    <row r="346" ht="9.75" customHeight="1"/>
    <row r="347" ht="9.75" customHeight="1"/>
    <row r="348" ht="9.75" customHeight="1"/>
    <row r="349" ht="9.75" customHeight="1"/>
    <row r="350" ht="9.75" customHeight="1"/>
    <row r="351" ht="9.75" customHeight="1"/>
    <row r="352" ht="9.75" customHeight="1"/>
    <row r="353" ht="9.75" customHeight="1"/>
    <row r="354" ht="9.75" customHeight="1"/>
    <row r="355" ht="9.75" customHeight="1"/>
    <row r="356" ht="9.75" customHeight="1"/>
    <row r="357" ht="9.75" customHeight="1"/>
    <row r="358" ht="9.75" customHeight="1"/>
    <row r="359" ht="9.75" customHeight="1"/>
    <row r="360" ht="9.75" customHeight="1"/>
    <row r="361" ht="9.75" customHeight="1"/>
    <row r="362" ht="9.75" customHeight="1"/>
    <row r="363" ht="9.75" customHeight="1"/>
    <row r="364" ht="9.75" customHeight="1"/>
    <row r="365" ht="9.75" customHeight="1"/>
    <row r="366" ht="9.75" customHeight="1"/>
    <row r="367" ht="9.75" customHeight="1"/>
    <row r="368" ht="9.75" customHeight="1"/>
    <row r="369" ht="9.75" customHeight="1"/>
    <row r="370" ht="9.75" customHeight="1"/>
    <row r="371" ht="9.75" customHeight="1"/>
    <row r="372" ht="9.75" customHeight="1"/>
    <row r="373" ht="9.75" customHeight="1"/>
    <row r="374" ht="9.75" customHeight="1"/>
    <row r="375" ht="9.75" customHeight="1"/>
    <row r="376" ht="9.75" customHeight="1"/>
    <row r="377" ht="9.75" customHeight="1"/>
    <row r="378" ht="9.75" customHeight="1"/>
    <row r="379" ht="9.75" customHeight="1"/>
    <row r="380" ht="9.75" customHeight="1"/>
    <row r="381" ht="9.75" customHeight="1"/>
    <row r="382" ht="9.75" customHeight="1"/>
    <row r="383" ht="9.75" customHeight="1"/>
    <row r="384" ht="9.75" customHeight="1"/>
    <row r="385" ht="9.75" customHeight="1"/>
    <row r="386" ht="9.75" customHeight="1"/>
    <row r="387" ht="9.75" customHeight="1"/>
    <row r="388" ht="9.75" customHeight="1"/>
    <row r="389" ht="9.75" customHeight="1"/>
    <row r="390" ht="9.75" customHeight="1"/>
    <row r="391" ht="9.75" customHeight="1"/>
    <row r="392" ht="9.75" customHeight="1"/>
    <row r="393" ht="9.75" customHeight="1"/>
    <row r="394" ht="9.75" customHeight="1"/>
    <row r="395" ht="9.75" customHeight="1"/>
    <row r="396" ht="9.75" customHeight="1"/>
    <row r="397" ht="9.75" customHeight="1"/>
    <row r="398" ht="9.75" customHeight="1"/>
    <row r="399" ht="9.75" customHeight="1"/>
    <row r="400" ht="9.75" customHeight="1"/>
    <row r="401" ht="9.75" customHeight="1"/>
    <row r="402" ht="9.75" customHeight="1"/>
    <row r="403" ht="9.75" customHeight="1"/>
    <row r="404" ht="9.75" customHeight="1"/>
    <row r="405" ht="9.75" customHeight="1"/>
    <row r="406" ht="9.75" customHeight="1"/>
    <row r="407" ht="9.75" customHeight="1"/>
    <row r="408" ht="9.75" customHeight="1"/>
    <row r="409" ht="9.75" customHeight="1"/>
    <row r="410" ht="9.75" customHeight="1"/>
    <row r="411" ht="9.75" customHeight="1"/>
    <row r="412" ht="9.75" customHeight="1"/>
    <row r="413" ht="9.75" customHeight="1"/>
    <row r="414" ht="9.75" customHeight="1"/>
    <row r="415" ht="9.75" customHeight="1"/>
    <row r="416" ht="9.75" customHeight="1"/>
    <row r="417" ht="9.75" customHeight="1"/>
    <row r="418" ht="9.75" customHeight="1"/>
    <row r="419" ht="9.75" customHeight="1"/>
    <row r="420" ht="9.75" customHeight="1"/>
    <row r="421" ht="9.75" customHeight="1"/>
    <row r="422" ht="9.75" customHeight="1"/>
    <row r="423" ht="9.75" customHeight="1"/>
    <row r="424" ht="9.75" customHeight="1"/>
    <row r="425" ht="9.75" customHeight="1"/>
    <row r="426" ht="9.75" customHeight="1"/>
    <row r="427" ht="9.75" customHeight="1"/>
    <row r="428" ht="9.75" customHeight="1"/>
    <row r="429" ht="9.75" customHeight="1"/>
    <row r="430" ht="9.75" customHeight="1"/>
    <row r="431" ht="9.75" customHeight="1"/>
    <row r="432" ht="9.75" customHeight="1"/>
    <row r="433" ht="9.75" customHeight="1"/>
    <row r="434" ht="9.75" customHeight="1"/>
    <row r="435" ht="9.75" customHeight="1"/>
    <row r="436" ht="9.75" customHeight="1"/>
    <row r="437" ht="9.75" customHeight="1"/>
    <row r="438" ht="9.75" customHeight="1"/>
    <row r="439" ht="9.75" customHeight="1"/>
    <row r="440" ht="9.75" customHeight="1"/>
    <row r="441" ht="9.75" customHeight="1"/>
    <row r="442" ht="9.75" customHeight="1"/>
    <row r="443" ht="9.75" customHeight="1"/>
    <row r="444" ht="9.75" customHeight="1"/>
    <row r="445" ht="9.75" customHeight="1"/>
    <row r="446" ht="9.75" customHeight="1"/>
    <row r="447" ht="9.75" customHeight="1"/>
    <row r="448" ht="9.75" customHeight="1"/>
    <row r="449" ht="9.75" customHeight="1"/>
    <row r="450" ht="9.75" customHeight="1"/>
    <row r="451" ht="9.75" customHeight="1"/>
    <row r="452" ht="9.75" customHeight="1"/>
    <row r="453" ht="9.75" customHeight="1"/>
    <row r="454" ht="9.75" customHeight="1"/>
    <row r="455" ht="9.75" customHeight="1"/>
    <row r="456" ht="9.75" customHeight="1"/>
    <row r="457" ht="9.75" customHeight="1"/>
    <row r="458" ht="9.75" customHeight="1"/>
    <row r="459" ht="9.75" customHeight="1"/>
    <row r="460" ht="9.75" customHeight="1"/>
    <row r="461" ht="9.75" customHeight="1"/>
    <row r="462" ht="9.75" customHeight="1"/>
    <row r="463" ht="9.75" customHeight="1"/>
    <row r="464" ht="9.75" customHeight="1"/>
    <row r="465" ht="9.75" customHeight="1"/>
    <row r="466" ht="9.75" customHeight="1"/>
    <row r="467" ht="9.75" customHeight="1"/>
    <row r="468" ht="9.75" customHeight="1"/>
    <row r="469" ht="9.75" customHeight="1"/>
    <row r="470" ht="9.75" customHeight="1"/>
    <row r="471" ht="9.75" customHeight="1"/>
    <row r="472" ht="9.75" customHeight="1"/>
    <row r="473" ht="9.75" customHeight="1"/>
    <row r="474" ht="9.75" customHeight="1"/>
    <row r="475" ht="9.75" customHeight="1"/>
    <row r="476" ht="9.75" customHeight="1"/>
    <row r="477" ht="9.75" customHeight="1"/>
    <row r="478" ht="9.75" customHeight="1"/>
    <row r="479" ht="9.75" customHeight="1"/>
    <row r="480" ht="9.75" customHeight="1"/>
    <row r="481" ht="9.75" customHeight="1"/>
    <row r="482" ht="9.75" customHeight="1"/>
    <row r="483" ht="9.75" customHeight="1"/>
    <row r="484" ht="9.75" customHeight="1"/>
    <row r="485" ht="9.75" customHeight="1"/>
    <row r="486" ht="9.75" customHeight="1"/>
    <row r="487" ht="9.75" customHeight="1"/>
    <row r="488" ht="9.75" customHeight="1"/>
    <row r="489" ht="9.75" customHeight="1"/>
    <row r="490" ht="9.75" customHeight="1"/>
    <row r="491" ht="9.75" customHeight="1"/>
    <row r="492" ht="9.75" customHeight="1"/>
    <row r="493" ht="9.75" customHeight="1"/>
    <row r="494" ht="9.75" customHeight="1"/>
    <row r="495" ht="9.75" customHeight="1"/>
    <row r="496" ht="9.75" customHeight="1"/>
    <row r="497" ht="9.75" customHeight="1"/>
    <row r="498" ht="9.75" customHeight="1"/>
    <row r="499" ht="9.75" customHeight="1"/>
    <row r="500" ht="9.75" customHeight="1"/>
    <row r="501" ht="9.75" customHeight="1"/>
    <row r="502" ht="9.75" customHeight="1"/>
    <row r="503" ht="9.75" customHeight="1"/>
    <row r="504" ht="9.75" customHeight="1"/>
    <row r="505" ht="9.75" customHeight="1"/>
    <row r="506" ht="9.75" customHeight="1"/>
    <row r="507" ht="9.75" customHeight="1"/>
    <row r="508" ht="9.75" customHeight="1"/>
    <row r="509" ht="9.75" customHeight="1"/>
    <row r="510" ht="9.75" customHeight="1"/>
    <row r="511" ht="9.75" customHeight="1"/>
    <row r="512" ht="9.75" customHeight="1"/>
    <row r="513" ht="9.75" customHeight="1"/>
    <row r="514" ht="9.75" customHeight="1"/>
    <row r="515" ht="9.75" customHeight="1"/>
    <row r="516" ht="9.75" customHeight="1"/>
    <row r="517" ht="9.75" customHeight="1"/>
    <row r="518" ht="9.75" customHeight="1"/>
    <row r="519" ht="9.75" customHeight="1"/>
    <row r="520" ht="9.75" customHeight="1"/>
    <row r="521" ht="9.75" customHeight="1"/>
    <row r="522" ht="9.75" customHeight="1"/>
    <row r="523" ht="9.75" customHeight="1"/>
    <row r="524" ht="9.75" customHeight="1"/>
    <row r="525" ht="9.75" customHeight="1"/>
    <row r="526" ht="9.75" customHeight="1"/>
    <row r="527" ht="9.75" customHeight="1"/>
    <row r="528" ht="9.75" customHeight="1"/>
    <row r="529" ht="9.75" customHeight="1"/>
    <row r="530" ht="9.75" customHeight="1"/>
    <row r="531" ht="9.75" customHeight="1"/>
    <row r="532" ht="9.75" customHeight="1"/>
    <row r="533" ht="9.75" customHeight="1"/>
    <row r="534" ht="9.75" customHeight="1"/>
    <row r="535" ht="9.75" customHeight="1"/>
    <row r="536" ht="9.75" customHeight="1"/>
    <row r="537" ht="9.75" customHeight="1"/>
    <row r="538" ht="9.75" customHeight="1"/>
    <row r="539" ht="9.75" customHeight="1"/>
    <row r="540" ht="9.75" customHeight="1"/>
    <row r="541" ht="9.75" customHeight="1"/>
    <row r="542" ht="9.75" customHeight="1"/>
    <row r="543" ht="9.75" customHeight="1"/>
    <row r="544" ht="9.75" customHeight="1"/>
    <row r="545" ht="9.75" customHeight="1"/>
    <row r="546" ht="9.75" customHeight="1"/>
    <row r="547" ht="9.75" customHeight="1"/>
    <row r="548" ht="9.75" customHeight="1"/>
    <row r="549" ht="9.75" customHeight="1"/>
    <row r="550" ht="9.75" customHeight="1"/>
    <row r="551" ht="9.75" customHeight="1"/>
    <row r="552" ht="9.75" customHeight="1"/>
    <row r="553" ht="9.75" customHeight="1"/>
    <row r="554" ht="9.75" customHeight="1"/>
    <row r="555" ht="9.75" customHeight="1"/>
    <row r="556" ht="9.75" customHeight="1"/>
    <row r="557" ht="9.75" customHeight="1"/>
    <row r="558" ht="9.75" customHeight="1"/>
    <row r="559" ht="9.75" customHeight="1"/>
    <row r="560" ht="9.75" customHeight="1"/>
    <row r="561" ht="9.75" customHeight="1"/>
    <row r="562" ht="9.75" customHeight="1"/>
    <row r="563" ht="9.75" customHeight="1"/>
    <row r="564" ht="9.75" customHeight="1"/>
    <row r="565" ht="9.75" customHeight="1"/>
    <row r="566" ht="9.75" customHeight="1"/>
    <row r="567" ht="9.75" customHeight="1"/>
    <row r="568" ht="9.75" customHeight="1"/>
    <row r="569" ht="9.75" customHeight="1"/>
    <row r="570" ht="9.75" customHeight="1"/>
    <row r="571" ht="9.75" customHeight="1"/>
    <row r="572" ht="9.75" customHeight="1"/>
    <row r="573" ht="9.75" customHeight="1"/>
    <row r="574" ht="9.75" customHeight="1"/>
    <row r="575" ht="9.75" customHeight="1"/>
    <row r="576" ht="9.75" customHeight="1"/>
    <row r="577" ht="9.75" customHeight="1"/>
    <row r="578" ht="9.75" customHeight="1"/>
    <row r="579" ht="9.75" customHeight="1"/>
    <row r="580" ht="9.75" customHeight="1"/>
    <row r="581" ht="9.75" customHeight="1"/>
    <row r="582" ht="9.75" customHeight="1"/>
    <row r="583" ht="9.75" customHeight="1"/>
    <row r="584" ht="9.75" customHeight="1"/>
    <row r="585" ht="9.75" customHeight="1"/>
    <row r="586" ht="9.75" customHeight="1"/>
    <row r="587" ht="9.75" customHeight="1"/>
    <row r="588" ht="9.75" customHeight="1"/>
    <row r="589" ht="9.75" customHeight="1"/>
    <row r="590" ht="9.75" customHeight="1"/>
    <row r="591" ht="9.75" customHeight="1"/>
    <row r="592" ht="9.75" customHeight="1"/>
    <row r="593" ht="9.75" customHeight="1"/>
    <row r="594" ht="9.75" customHeight="1"/>
    <row r="595" ht="9.75" customHeight="1"/>
    <row r="596" ht="9.75" customHeight="1"/>
    <row r="597" ht="9.75" customHeight="1"/>
    <row r="598" ht="9.75" customHeight="1"/>
    <row r="599" ht="9.75" customHeight="1"/>
    <row r="600" ht="9.75" customHeight="1"/>
    <row r="601" ht="9.75" customHeight="1"/>
    <row r="602" ht="9.75" customHeight="1"/>
    <row r="603" ht="9.75" customHeight="1"/>
    <row r="604" ht="9.75" customHeight="1"/>
    <row r="605" ht="9.75" customHeight="1"/>
    <row r="606" ht="9.75" customHeight="1"/>
    <row r="607" ht="9.75" customHeight="1"/>
    <row r="608" ht="9.75" customHeight="1"/>
    <row r="609" ht="9.75" customHeight="1"/>
    <row r="610" ht="9.75" customHeight="1"/>
    <row r="611" ht="9.75" customHeight="1"/>
    <row r="612" ht="9.75" customHeight="1"/>
    <row r="613" ht="9.75" customHeight="1"/>
    <row r="614" ht="9.75" customHeight="1"/>
    <row r="615" ht="9.75" customHeight="1"/>
    <row r="616" ht="9.75" customHeight="1"/>
    <row r="617" ht="9.75" customHeight="1"/>
    <row r="618" ht="9.75" customHeight="1"/>
    <row r="619" ht="9.75" customHeight="1"/>
    <row r="620" ht="9.75" customHeight="1"/>
    <row r="621" ht="9.75" customHeight="1"/>
    <row r="622" ht="9.75" customHeight="1"/>
    <row r="623" ht="9.75" customHeight="1"/>
    <row r="624" ht="9.75" customHeight="1"/>
    <row r="625" ht="9.75" customHeight="1"/>
    <row r="626" ht="9.75" customHeight="1"/>
    <row r="627" ht="9.75" customHeight="1"/>
    <row r="628" ht="9.75" customHeight="1"/>
    <row r="629" ht="9.75" customHeight="1"/>
    <row r="630" ht="9.75" customHeight="1"/>
    <row r="631" ht="9.75" customHeight="1"/>
    <row r="632" ht="9.75" customHeight="1"/>
    <row r="633" ht="9.75" customHeight="1"/>
    <row r="634" ht="9.75" customHeight="1"/>
    <row r="635" ht="9.75" customHeight="1"/>
    <row r="636" ht="9.75" customHeight="1"/>
    <row r="637" ht="9.75" customHeight="1"/>
    <row r="638" ht="9.75" customHeight="1"/>
    <row r="639" ht="9.75" customHeight="1"/>
    <row r="640" ht="9.75" customHeight="1"/>
    <row r="641" ht="9.75" customHeight="1"/>
    <row r="642" ht="9.75" customHeight="1"/>
    <row r="643" ht="9.75" customHeight="1"/>
    <row r="644" ht="9.75" customHeight="1"/>
    <row r="645" ht="9.75" customHeight="1"/>
    <row r="646" ht="9.75" customHeight="1"/>
    <row r="647" ht="9.75" customHeight="1"/>
    <row r="648" ht="9.75" customHeight="1"/>
    <row r="649" ht="9.75" customHeight="1"/>
    <row r="650" ht="9.75" customHeight="1"/>
    <row r="651" ht="9.75" customHeight="1"/>
    <row r="652" ht="9.75" customHeight="1"/>
    <row r="653" ht="9.75" customHeight="1"/>
    <row r="654" ht="9.75" customHeight="1"/>
    <row r="655" ht="9.75" customHeight="1"/>
    <row r="656" ht="9.75" customHeight="1"/>
    <row r="657" ht="9.75" customHeight="1"/>
    <row r="658" ht="9.75" customHeight="1"/>
    <row r="659" ht="9.75" customHeight="1"/>
    <row r="660" ht="9.75" customHeight="1"/>
    <row r="661" ht="9.75" customHeight="1"/>
    <row r="662" ht="9.75" customHeight="1"/>
    <row r="663" ht="9.75" customHeight="1"/>
    <row r="664" ht="9.75" customHeight="1"/>
    <row r="665" ht="9.75" customHeight="1"/>
    <row r="666" ht="9.75" customHeight="1"/>
    <row r="667" ht="9.75" customHeight="1"/>
    <row r="668" ht="9.75" customHeight="1"/>
    <row r="669" ht="9.75" customHeight="1"/>
    <row r="670" ht="9.75" customHeight="1"/>
    <row r="671" ht="9.75" customHeight="1"/>
    <row r="672" ht="9.75" customHeight="1"/>
    <row r="673" ht="9.75" customHeight="1"/>
    <row r="674" ht="9.75" customHeight="1"/>
    <row r="675" ht="9.75" customHeight="1"/>
    <row r="676" ht="9.75" customHeight="1"/>
    <row r="677" ht="9.75" customHeight="1"/>
    <row r="678" ht="9.75" customHeight="1"/>
    <row r="679" ht="9.75" customHeight="1"/>
    <row r="680" ht="9.75" customHeight="1"/>
    <row r="681" ht="9.75" customHeight="1"/>
    <row r="682" ht="9.75" customHeight="1"/>
    <row r="683" ht="9.75" customHeight="1"/>
    <row r="684" ht="9.75" customHeight="1"/>
    <row r="685" ht="9.75" customHeight="1"/>
    <row r="686" ht="9.75" customHeight="1"/>
    <row r="687" ht="9.75" customHeight="1"/>
    <row r="688" ht="9.75" customHeight="1"/>
    <row r="689" ht="9.75" customHeight="1"/>
    <row r="690" ht="9.75" customHeight="1"/>
    <row r="691" ht="9.75" customHeight="1"/>
    <row r="692" ht="9.75" customHeight="1"/>
    <row r="693" ht="9.75" customHeight="1"/>
    <row r="694" ht="9.75" customHeight="1"/>
    <row r="695" ht="9.75" customHeight="1"/>
    <row r="696" ht="9.75" customHeight="1"/>
    <row r="697" ht="9.75" customHeight="1"/>
    <row r="698" ht="9.75" customHeight="1"/>
    <row r="699" ht="9.75" customHeight="1"/>
    <row r="700" ht="9.75" customHeight="1"/>
    <row r="701" ht="9.75" customHeight="1"/>
    <row r="702" ht="9.75" customHeight="1"/>
    <row r="703" ht="9.75" customHeight="1"/>
    <row r="704" ht="9.75" customHeight="1"/>
    <row r="705" ht="9.75" customHeight="1"/>
    <row r="706" ht="9.75" customHeight="1"/>
    <row r="707" ht="9.75" customHeight="1"/>
    <row r="708" ht="9.75" customHeight="1"/>
    <row r="709" ht="9.75" customHeight="1"/>
    <row r="710" ht="9.75" customHeight="1"/>
    <row r="711" ht="9.75" customHeight="1"/>
    <row r="712" ht="9.75" customHeight="1"/>
    <row r="713" ht="9.75" customHeight="1"/>
    <row r="714" ht="9.75" customHeight="1"/>
    <row r="715" ht="9.75" customHeight="1"/>
    <row r="716" ht="9.75" customHeight="1"/>
    <row r="717" ht="9.75" customHeight="1"/>
    <row r="718" ht="9.75" customHeight="1"/>
    <row r="719" ht="9.75" customHeight="1"/>
    <row r="720" ht="9.75" customHeight="1"/>
    <row r="721" ht="9.75" customHeight="1"/>
    <row r="722" ht="9.75" customHeight="1"/>
    <row r="723" ht="9.75" customHeight="1"/>
    <row r="724" ht="9.75" customHeight="1"/>
    <row r="725" ht="9.75" customHeight="1"/>
    <row r="726" ht="9.75" customHeight="1"/>
    <row r="727" ht="9.75" customHeight="1"/>
    <row r="728" ht="9.75" customHeight="1"/>
    <row r="729" ht="9.75" customHeight="1"/>
    <row r="730" ht="9.75" customHeight="1"/>
    <row r="731" ht="9.75" customHeight="1"/>
    <row r="732" ht="9.75" customHeight="1"/>
    <row r="733" ht="9.75" customHeight="1"/>
    <row r="734" ht="9.75" customHeight="1"/>
    <row r="735" ht="9.75" customHeight="1"/>
    <row r="736" ht="9.75" customHeight="1"/>
    <row r="737" ht="9.75" customHeight="1"/>
    <row r="738" ht="9.75" customHeight="1"/>
    <row r="739" ht="9.75" customHeight="1"/>
    <row r="740" ht="9.75" customHeight="1"/>
    <row r="741" ht="9.75" customHeight="1"/>
    <row r="742" ht="9.75" customHeight="1"/>
    <row r="743" ht="9.75" customHeight="1"/>
    <row r="744" ht="9.75" customHeight="1"/>
    <row r="745" ht="9.75" customHeight="1"/>
    <row r="746" ht="9.75" customHeight="1"/>
    <row r="747" ht="9.75" customHeight="1"/>
    <row r="748" ht="9.75" customHeight="1"/>
    <row r="749" ht="9.75" customHeight="1"/>
    <row r="750" ht="9.75" customHeight="1"/>
    <row r="751" ht="9.75" customHeight="1"/>
    <row r="752" ht="9.75" customHeight="1"/>
    <row r="753" ht="9.75" customHeight="1"/>
    <row r="754" ht="9.75" customHeight="1"/>
    <row r="755" ht="9.75" customHeight="1"/>
    <row r="756" ht="9.75" customHeight="1"/>
    <row r="757" ht="9.75" customHeight="1"/>
    <row r="758" ht="9.75" customHeight="1"/>
    <row r="759" ht="9.75" customHeight="1"/>
    <row r="760" ht="9.75" customHeight="1"/>
    <row r="761" ht="9.75" customHeight="1"/>
    <row r="762" ht="9.75" customHeight="1"/>
    <row r="763" ht="9.75" customHeight="1"/>
    <row r="764" ht="9.75" customHeight="1"/>
    <row r="765" ht="9.75" customHeight="1"/>
    <row r="766" ht="9.75" customHeight="1"/>
    <row r="767" ht="9.75" customHeight="1"/>
    <row r="768" ht="9.75" customHeight="1"/>
    <row r="769" ht="9.75" customHeight="1"/>
    <row r="770" ht="9.75" customHeight="1"/>
    <row r="771" ht="9.75" customHeight="1"/>
    <row r="772" ht="9.75" customHeight="1"/>
    <row r="773" ht="9.75" customHeight="1"/>
    <row r="774" ht="9.75" customHeight="1"/>
    <row r="775" ht="9.75" customHeight="1"/>
    <row r="776" ht="9.75" customHeight="1"/>
    <row r="777" ht="9.75" customHeight="1"/>
    <row r="778" ht="9.75" customHeight="1"/>
    <row r="779" ht="9.75" customHeight="1"/>
    <row r="780" ht="9.75" customHeight="1"/>
    <row r="781" ht="9.75" customHeight="1"/>
    <row r="782" ht="9.75" customHeight="1"/>
    <row r="783" ht="9.75" customHeight="1"/>
    <row r="784" ht="9.75" customHeight="1"/>
    <row r="785" ht="9.75" customHeight="1"/>
    <row r="786" ht="9.75" customHeight="1"/>
    <row r="787" ht="9.75" customHeight="1"/>
    <row r="788" ht="9.75" customHeight="1"/>
    <row r="789" ht="9.75" customHeight="1"/>
    <row r="790" ht="9.75" customHeight="1"/>
    <row r="791" ht="9.75" customHeight="1"/>
    <row r="792" ht="9.75" customHeight="1"/>
    <row r="793" ht="9.75" customHeight="1"/>
    <row r="794" ht="9.75" customHeight="1"/>
    <row r="795" ht="9.75" customHeight="1"/>
    <row r="796" ht="9.75" customHeight="1"/>
    <row r="797" ht="9.75" customHeight="1"/>
    <row r="798" ht="9.75" customHeight="1"/>
    <row r="799" ht="9.75" customHeight="1"/>
    <row r="800" ht="9.75" customHeight="1"/>
    <row r="801" ht="9.75" customHeight="1"/>
    <row r="802" ht="9.75" customHeight="1"/>
    <row r="803" ht="9.75" customHeight="1"/>
    <row r="804" ht="9.75" customHeight="1"/>
    <row r="805" ht="9.75" customHeight="1"/>
    <row r="806" ht="9.75" customHeight="1"/>
    <row r="807" ht="9.75" customHeight="1"/>
    <row r="808" ht="9.75" customHeight="1"/>
    <row r="809" ht="9.75" customHeight="1"/>
    <row r="810" ht="9.75" customHeight="1"/>
    <row r="811" ht="9.75" customHeight="1"/>
    <row r="812" ht="9.75" customHeight="1"/>
    <row r="813" ht="9.75" customHeight="1"/>
    <row r="814" ht="9.75" customHeight="1"/>
    <row r="815" ht="9.75" customHeight="1"/>
    <row r="816" ht="9.75" customHeight="1"/>
    <row r="817" ht="9.75" customHeight="1"/>
    <row r="818" ht="9.75" customHeight="1"/>
    <row r="819" ht="9.75" customHeight="1"/>
    <row r="820" ht="9.75" customHeight="1"/>
    <row r="821" ht="9.75" customHeight="1"/>
    <row r="822" ht="9.75" customHeight="1"/>
    <row r="823" ht="9.75" customHeight="1"/>
    <row r="824" ht="9.75" customHeight="1"/>
    <row r="825" ht="9.75" customHeight="1"/>
    <row r="826" ht="9.75" customHeight="1"/>
    <row r="827" ht="9.75" customHeight="1"/>
    <row r="828" ht="9.75" customHeight="1"/>
    <row r="829" ht="9.75" customHeight="1"/>
    <row r="830" ht="9.75" customHeight="1"/>
    <row r="831" ht="9.75" customHeight="1"/>
    <row r="832" ht="9.75" customHeight="1"/>
    <row r="833" ht="9.75" customHeight="1"/>
    <row r="834" ht="9.75" customHeight="1"/>
    <row r="835" ht="9.75" customHeight="1"/>
    <row r="836" ht="9.75" customHeight="1"/>
    <row r="837" ht="9.75" customHeight="1"/>
    <row r="838" ht="9.75" customHeight="1"/>
    <row r="839" ht="9.75" customHeight="1"/>
    <row r="840" ht="9.75" customHeight="1"/>
    <row r="841" ht="9.75" customHeight="1"/>
    <row r="842" ht="9.75" customHeight="1"/>
    <row r="843" ht="9.75" customHeight="1"/>
    <row r="844" ht="9.75" customHeight="1"/>
    <row r="845" ht="9.75" customHeight="1"/>
    <row r="846" ht="9.75" customHeight="1"/>
    <row r="847" ht="9.75" customHeight="1"/>
    <row r="848" ht="9.75" customHeight="1"/>
    <row r="849" ht="9.75" customHeight="1"/>
    <row r="850" ht="9.75" customHeight="1"/>
    <row r="851" ht="9.75" customHeight="1"/>
    <row r="852" ht="9.75" customHeight="1"/>
    <row r="853" ht="9.75" customHeight="1"/>
    <row r="854" ht="9.75" customHeight="1"/>
    <row r="855" ht="9.75" customHeight="1"/>
    <row r="856" ht="9.75" customHeight="1"/>
    <row r="857" ht="9.75" customHeight="1"/>
    <row r="858" ht="9.75" customHeight="1"/>
    <row r="859" ht="9.75" customHeight="1"/>
    <row r="860" ht="9.75" customHeight="1"/>
    <row r="861" ht="9.75" customHeight="1"/>
    <row r="862" ht="9.75" customHeight="1"/>
    <row r="863" ht="9.75" customHeight="1"/>
    <row r="864" ht="9.75" customHeight="1"/>
    <row r="865" ht="9.75" customHeight="1"/>
    <row r="866" ht="9.75" customHeight="1"/>
    <row r="867" ht="9.75" customHeight="1"/>
    <row r="868" ht="9.75" customHeight="1"/>
    <row r="869" ht="9.75" customHeight="1"/>
    <row r="870" ht="9.75" customHeight="1"/>
    <row r="871" ht="9.75" customHeight="1"/>
    <row r="872" ht="9.75" customHeight="1"/>
    <row r="873" ht="9.75" customHeight="1"/>
    <row r="874" ht="9.75" customHeight="1"/>
    <row r="875" ht="9.75" customHeight="1"/>
    <row r="876" ht="9.75" customHeight="1"/>
    <row r="877" ht="9.75" customHeight="1"/>
    <row r="878" ht="9.75" customHeight="1"/>
    <row r="879" ht="9.75" customHeight="1"/>
    <row r="880" ht="9.75" customHeight="1"/>
    <row r="881" ht="9.75" customHeight="1"/>
    <row r="882" ht="9.75" customHeight="1"/>
    <row r="883" ht="9.75" customHeight="1"/>
    <row r="884" ht="9.75" customHeight="1"/>
    <row r="885" ht="9.75" customHeight="1"/>
    <row r="886" ht="9.75" customHeight="1"/>
    <row r="887" ht="9.75" customHeight="1"/>
    <row r="888" ht="9.75" customHeight="1"/>
    <row r="889" ht="9.75" customHeight="1"/>
    <row r="890" ht="9.75" customHeight="1"/>
    <row r="891" ht="9.75" customHeight="1"/>
    <row r="892" ht="9.75" customHeight="1"/>
    <row r="893" ht="9.75" customHeight="1"/>
    <row r="894" ht="9.75" customHeight="1"/>
    <row r="895" ht="9.75" customHeight="1"/>
    <row r="896" ht="9.75" customHeight="1"/>
    <row r="897" ht="9.75" customHeight="1"/>
    <row r="898" ht="9.75" customHeight="1"/>
    <row r="899" ht="9.75" customHeight="1"/>
    <row r="900" ht="9.75" customHeight="1"/>
    <row r="901" ht="9.75" customHeight="1"/>
    <row r="902" ht="9.75" customHeight="1"/>
    <row r="903" ht="9.75" customHeight="1"/>
    <row r="904" ht="9.75" customHeight="1"/>
    <row r="905" ht="9.75" customHeight="1"/>
    <row r="906" ht="9.75" customHeight="1"/>
    <row r="907" ht="9.75" customHeight="1"/>
    <row r="908" ht="9.75" customHeight="1"/>
    <row r="909" ht="9.75" customHeight="1"/>
    <row r="910" ht="9.75" customHeight="1"/>
    <row r="911" ht="9.75" customHeight="1"/>
    <row r="912" ht="9.75" customHeight="1"/>
    <row r="913" ht="9.75" customHeight="1"/>
    <row r="914" ht="9.75" customHeight="1"/>
    <row r="915" ht="9.75" customHeight="1"/>
    <row r="916" ht="9.75" customHeight="1"/>
    <row r="917" ht="9.75" customHeight="1"/>
    <row r="918" ht="9.75" customHeight="1"/>
    <row r="919" ht="9.75" customHeight="1"/>
    <row r="920" ht="9.75" customHeight="1"/>
    <row r="921" ht="9.75" customHeight="1"/>
    <row r="922" ht="9.75" customHeight="1"/>
    <row r="923" ht="9.75" customHeight="1"/>
    <row r="924" ht="9.75" customHeight="1"/>
    <row r="925" ht="9.75" customHeight="1"/>
    <row r="926" ht="9.75" customHeight="1"/>
    <row r="927" ht="9.75" customHeight="1"/>
    <row r="928" ht="9.75" customHeight="1"/>
    <row r="929" ht="9.75" customHeight="1"/>
    <row r="930" ht="9.75" customHeight="1"/>
    <row r="931" ht="9.75" customHeight="1"/>
    <row r="932" ht="9.75" customHeight="1"/>
    <row r="933" ht="9.75" customHeight="1"/>
    <row r="934" ht="9.75" customHeight="1"/>
    <row r="935" ht="9.75" customHeight="1"/>
    <row r="936" ht="9.75" customHeight="1"/>
    <row r="937" ht="9.75" customHeight="1"/>
    <row r="938" ht="9.75" customHeight="1"/>
    <row r="939" ht="9.75" customHeight="1"/>
    <row r="940" ht="9.75" customHeight="1"/>
    <row r="941" ht="9.75" customHeight="1"/>
    <row r="942" ht="9.75" customHeight="1"/>
    <row r="943" ht="9.75" customHeight="1"/>
    <row r="944" ht="9.75" customHeight="1"/>
    <row r="945" ht="9.75" customHeight="1"/>
    <row r="946" ht="9.75" customHeight="1"/>
    <row r="947" ht="9.75" customHeight="1"/>
    <row r="948" ht="9.75" customHeight="1"/>
    <row r="949" ht="9.75" customHeight="1"/>
    <row r="950" ht="9.75" customHeight="1"/>
    <row r="951" ht="9.75" customHeight="1"/>
    <row r="952" ht="9.75" customHeight="1"/>
    <row r="953" ht="9.75" customHeight="1"/>
    <row r="954" ht="9.75" customHeight="1"/>
    <row r="955" ht="9.75" customHeight="1"/>
    <row r="956" ht="9.75" customHeight="1"/>
    <row r="957" ht="9.75" customHeight="1"/>
    <row r="958" ht="9.75" customHeight="1"/>
    <row r="959" ht="9.75" customHeight="1"/>
    <row r="960" ht="9.75" customHeight="1"/>
    <row r="961" ht="9.75" customHeight="1"/>
    <row r="962" ht="9.75" customHeight="1"/>
    <row r="963" ht="9.75" customHeight="1"/>
    <row r="964" ht="9.75" customHeight="1"/>
    <row r="965" ht="9.75" customHeight="1"/>
    <row r="966" ht="9.75" customHeight="1"/>
    <row r="967" ht="9.75" customHeight="1"/>
    <row r="968" ht="9.75" customHeight="1"/>
    <row r="969" ht="9.75" customHeight="1"/>
    <row r="970" ht="9.75" customHeight="1"/>
    <row r="971" ht="9.75" customHeight="1"/>
    <row r="972" ht="9.75" customHeight="1"/>
    <row r="973" ht="9.75" customHeight="1"/>
    <row r="974" ht="9.75" customHeight="1"/>
    <row r="975" ht="9.75" customHeight="1"/>
    <row r="976" ht="9.75" customHeight="1"/>
    <row r="977" ht="9.75" customHeight="1"/>
    <row r="978" ht="9.75" customHeight="1"/>
    <row r="979" ht="9.75" customHeight="1"/>
    <row r="980" ht="9.75" customHeight="1"/>
    <row r="981" ht="9.75" customHeight="1"/>
    <row r="982" ht="9.75" customHeight="1"/>
    <row r="983" ht="9.75" customHeight="1"/>
    <row r="984" ht="9.75" customHeight="1"/>
    <row r="985" ht="9.75" customHeight="1"/>
    <row r="986" ht="9.75" customHeight="1"/>
    <row r="987" ht="9.75" customHeight="1"/>
    <row r="988" ht="9.75" customHeight="1"/>
    <row r="989" ht="9.75" customHeight="1"/>
    <row r="990" ht="9.75" customHeight="1"/>
    <row r="991" ht="9.75" customHeight="1"/>
    <row r="992" ht="9.75" customHeight="1"/>
    <row r="993" ht="9.75" customHeight="1"/>
    <row r="994" ht="9.75" customHeight="1"/>
    <row r="995" ht="9.75" customHeight="1"/>
    <row r="996" ht="9.75" customHeight="1"/>
    <row r="997" ht="9.75" customHeight="1"/>
    <row r="998" ht="9.75" customHeight="1"/>
    <row r="999" ht="9.75" customHeight="1"/>
    <row r="1000" ht="9.75" customHeight="1"/>
  </sheetData>
  <phoneticPr fontId="43" type="noConversion"/>
  <pageMargins left="0.7" right="0.7" top="0.78740200000000005" bottom="0.78740200000000005" header="0" footer="0"/>
  <pageSetup orientation="portrait"/>
  <headerFooter>
    <oddFooter>&amp;C000000&amp;P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542172e-70f0-434a-8203-e5dea60fbae7" xsi:nil="true"/>
    <lcf76f155ced4ddcb4097134ff3c332f xmlns="a4f9e876-ecd7-491b-8e83-9afba565cb72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4DCA06A0334794C8090A996A2AD1774" ma:contentTypeVersion="18" ma:contentTypeDescription="Ein neues Dokument erstellen." ma:contentTypeScope="" ma:versionID="5a768f854fd24d4fca9770a44d588639">
  <xsd:schema xmlns:xsd="http://www.w3.org/2001/XMLSchema" xmlns:xs="http://www.w3.org/2001/XMLSchema" xmlns:p="http://schemas.microsoft.com/office/2006/metadata/properties" xmlns:ns2="a4f9e876-ecd7-491b-8e83-9afba565cb72" xmlns:ns3="f542172e-70f0-434a-8203-e5dea60fbae7" targetNamespace="http://schemas.microsoft.com/office/2006/metadata/properties" ma:root="true" ma:fieldsID="a4b49478d925eacf7aa0ffe29d582d40" ns2:_="" ns3:_="">
    <xsd:import namespace="a4f9e876-ecd7-491b-8e83-9afba565cb72"/>
    <xsd:import namespace="f542172e-70f0-434a-8203-e5dea60fbae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f9e876-ecd7-491b-8e83-9afba565cb7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d996b7e3-eb79-4a43-8693-ce78b9d7e40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42172e-70f0-434a-8203-e5dea60fbae7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3ddafadc-be93-417c-89fc-6b213d0eb357}" ma:internalName="TaxCatchAll" ma:showField="CatchAllData" ma:web="f542172e-70f0-434a-8203-e5dea60fbae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78EDCE0-9AB9-40E1-A8B6-7A1A38EC3D17}">
  <ds:schemaRefs>
    <ds:schemaRef ds:uri="http://schemas.microsoft.com/office/2006/metadata/properties"/>
    <ds:schemaRef ds:uri="http://schemas.microsoft.com/office/infopath/2007/PartnerControls"/>
    <ds:schemaRef ds:uri="f750f9d5-53d8-47b2-b2e2-87cbcc702ebe"/>
    <ds:schemaRef ds:uri="ee06a3fc-211b-4acc-9460-990405c38cb3"/>
    <ds:schemaRef ds:uri="8dd4b4f1-e309-4ae4-98cd-5c1e37b5eda5"/>
    <ds:schemaRef ds:uri="0a735bf4-780b-45c8-aebb-27df9c4ac3cd"/>
    <ds:schemaRef ds:uri="f542172e-70f0-434a-8203-e5dea60fbae7"/>
    <ds:schemaRef ds:uri="a4f9e876-ecd7-491b-8e83-9afba565cb72"/>
  </ds:schemaRefs>
</ds:datastoreItem>
</file>

<file path=customXml/itemProps2.xml><?xml version="1.0" encoding="utf-8"?>
<ds:datastoreItem xmlns:ds="http://schemas.openxmlformats.org/officeDocument/2006/customXml" ds:itemID="{FE4F4A81-BD4D-448E-87CF-49FD2CAA8C2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4f9e876-ecd7-491b-8e83-9afba565cb72"/>
    <ds:schemaRef ds:uri="f542172e-70f0-434a-8203-e5dea60fbae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42E6C18-9FA1-4E68-84F1-EEA7A23D258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10</vt:i4>
      </vt:variant>
    </vt:vector>
  </HeadingPairs>
  <TitlesOfParts>
    <vt:vector size="10" baseType="lpstr">
      <vt:lpstr>Investitionen</vt:lpstr>
      <vt:lpstr>Personal</vt:lpstr>
      <vt:lpstr>26-29_Sachkosten</vt:lpstr>
      <vt:lpstr>Umsatzplanung</vt:lpstr>
      <vt:lpstr>Finanzierungen</vt:lpstr>
      <vt:lpstr>Renta-4Jahres-Übersicht</vt:lpstr>
      <vt:lpstr>2026_Monatsplanung</vt:lpstr>
      <vt:lpstr>2027_Monatsplanung</vt:lpstr>
      <vt:lpstr>2028_Monatsplanung</vt:lpstr>
      <vt:lpstr>2029_Monatsplanung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Sabine Weigel</dc:creator>
  <cp:keywords/>
  <dc:description/>
  <cp:lastModifiedBy>Sabine Weigel</cp:lastModifiedBy>
  <cp:revision/>
  <dcterms:created xsi:type="dcterms:W3CDTF">2022-03-09T16:03:59Z</dcterms:created>
  <dcterms:modified xsi:type="dcterms:W3CDTF">2026-03-17T11:16:20Z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0x010100E4DCA06A0334794C8090A996A2AD1774</vt:lpwstr>
  </property>
  <property fmtid="{D5CDD505-2E9C-101B-9397-08002B2CF9AE}" pid="3" name="MediaServiceImageTags">
    <vt:lpwstr/>
  </property>
</Properties>
</file>